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G:\Projects\Schedule of Service\AQ02\AQ02n\Production_Survey\Shellfish Data 2009-2023\Shellfish 2024\2024 Report\APS Files\"/>
    </mc:Choice>
  </mc:AlternateContent>
  <xr:revisionPtr revIDLastSave="0" documentId="13_ncr:1_{1BFA64C6-B601-48F9-87F8-07BD6BD229F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Cover_sheet" sheetId="1" r:id="rId1"/>
    <sheet name="Notes_table" sheetId="3" r:id="rId2"/>
    <sheet name="Contents_table" sheetId="2" r:id="rId3"/>
    <sheet name="Table_1" sheetId="4" r:id="rId4"/>
    <sheet name="Table_2" sheetId="5" r:id="rId5"/>
    <sheet name="Table_3" sheetId="6" r:id="rId6"/>
    <sheet name="Table_4" sheetId="7" r:id="rId7"/>
    <sheet name="Table_5" sheetId="8" r:id="rId8"/>
    <sheet name="Table_6" sheetId="9" r:id="rId9"/>
    <sheet name="Table_7" sheetId="10" r:id="rId10"/>
    <sheet name="Table_8" sheetId="11" r:id="rId11"/>
    <sheet name="Table_9" sheetId="12" r:id="rId12"/>
    <sheet name="Table_10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2" l="1"/>
  <c r="A12" i="2"/>
  <c r="A11" i="2"/>
  <c r="A10" i="2"/>
  <c r="A9" i="2"/>
  <c r="A8" i="2"/>
  <c r="A7" i="2"/>
  <c r="A6" i="2"/>
  <c r="A5" i="2"/>
  <c r="A4" i="2"/>
  <c r="A3" i="2"/>
</calcChain>
</file>

<file path=xl/sharedStrings.xml><?xml version="1.0" encoding="utf-8"?>
<sst xmlns="http://schemas.openxmlformats.org/spreadsheetml/2006/main" count="426" uniqueCount="112">
  <si>
    <t>Scottish Shellfish Farm Production Survey 2024</t>
  </si>
  <si>
    <t>An Official Statistics Publication</t>
  </si>
  <si>
    <t>Summary</t>
  </si>
  <si>
    <t>These data tables contain data on the tonnage and value of shellfish production and employment recorded in Scotland in 2024.</t>
  </si>
  <si>
    <t>Source of Data</t>
  </si>
  <si>
    <t>Source: Marine Directorate of Scottish Government.</t>
  </si>
  <si>
    <t>Dates of Publication</t>
  </si>
  <si>
    <t>This spreadsheet was published on 28/05/2025.</t>
  </si>
  <si>
    <t>The next update to this spreadsheet containing the full data  for 2025 will be published in May 2026.</t>
  </si>
  <si>
    <t>Table of contents</t>
  </si>
  <si>
    <t>Notes table</t>
  </si>
  <si>
    <t>Table 1. Scottish shellfish production [Note 1] by region in tonnes or numbers of shells for 2024</t>
  </si>
  <si>
    <t>Table 2. Total shellfish production for table and for on-growing [Note 1] between 1986 and 2024</t>
  </si>
  <si>
    <t>This worksheet contains one table.</t>
  </si>
  <si>
    <t>Table 4. Number of active sites and producing sites in 2024</t>
  </si>
  <si>
    <t>This worksheet contains one table. Some cells refer to notes which can be found in the notes worksheet.</t>
  </si>
  <si>
    <t>Table 5. Mussel spat settlement between 2015 and 2024</t>
  </si>
  <si>
    <t>Table 6. Employment between 2009 and 2024</t>
  </si>
  <si>
    <t>Table 7. Regional employment in 2024</t>
  </si>
  <si>
    <t>Table 8. Other shellfish [Note 1] production and value 2015 and 2024</t>
  </si>
  <si>
    <t>Table 9. Common mussel production by Scottish Marine Region between 2015 and 2024</t>
  </si>
  <si>
    <t>This worksheet contains one table. Some cells refer to notes which can be found in the notes worksheet [note 4].</t>
  </si>
  <si>
    <t>Table 10. Pacific oyster production and value by Scottish Marine Region between 2015 and 2024</t>
  </si>
  <si>
    <t>Table number</t>
  </si>
  <si>
    <t>Table name</t>
  </si>
  <si>
    <t>Scottish shellfish production [Note 1] by region in tonnes or numbers of shells for 2024</t>
  </si>
  <si>
    <t>Total shellfish production for table and for on-growing [Note 1] between 1986 and 2024</t>
  </si>
  <si>
    <t>Number of active sites and producing sites in 2024</t>
  </si>
  <si>
    <t>Mussel spat settlement between 2015 and 2024</t>
  </si>
  <si>
    <t>Employment between 2009 and 2024</t>
  </si>
  <si>
    <t>Regional employment in 2024</t>
  </si>
  <si>
    <t>Other shellfish [Note 1] production and value 2015 and 2024</t>
  </si>
  <si>
    <t>Common mussel production by Scottish Marine Region between 2015 and 2024</t>
  </si>
  <si>
    <t>Pacific oyster production and value by Scottish Marine Region between 2015 and 2024</t>
  </si>
  <si>
    <t>note_number</t>
  </si>
  <si>
    <t>note_text</t>
  </si>
  <si>
    <t xml:space="preserve">Production of 'Other Shellfish' Species including native oyster, king scallop and queen scallop cannot be attributed to Scottish Marine Regions due to commercial confidentiality. </t>
  </si>
  <si>
    <t>Average prices (real) have been adjusted for inflation based on 2024 price estimates.  Values are in British pounds sterling.</t>
  </si>
  <si>
    <t xml:space="preserve">Eleven Scottish Marine Regions (SMR) were created under the Marine (Scotland) Act 2010 which cover sea areas extending out to 12 nautical miles. The SMR are as follows: Solway, Clyde, Argyll, West Highlands, North Coast, Moray Firth, North East, Forth and Tay, Outer Hebrides, Orkney Islands and Shetland Isles. </t>
  </si>
  <si>
    <t xml:space="preserve">To maintain commercial confidentiality production values for Argyll &amp; Clyde, and the West Highlands, Moray Firth &amp; the North Coast were merged.  </t>
  </si>
  <si>
    <t xml:space="preserve">To maintain commercial confidentiality production values for the West Highlands &amp; the North Coast and Orkney Islands &amp; Shetland Isles were merged.  </t>
  </si>
  <si>
    <t/>
  </si>
  <si>
    <t>Species</t>
  </si>
  <si>
    <t>Region</t>
  </si>
  <si>
    <t>Production for table</t>
  </si>
  <si>
    <t>Common Mussel</t>
  </si>
  <si>
    <t>Highland</t>
  </si>
  <si>
    <t>King scallop</t>
  </si>
  <si>
    <t>Native oyster</t>
  </si>
  <si>
    <t>Pacific oyster</t>
  </si>
  <si>
    <t>Orkney</t>
  </si>
  <si>
    <t>Shetland</t>
  </si>
  <si>
    <t>Strathclyde</t>
  </si>
  <si>
    <t>Western Isles</t>
  </si>
  <si>
    <t>Year</t>
  </si>
  <si>
    <t>Production</t>
  </si>
  <si>
    <t>Pacific oyster (number of  shells)</t>
  </si>
  <si>
    <t>Native oyster (number of  shells)</t>
  </si>
  <si>
    <t>Queen Scallop (number of  shells)</t>
  </si>
  <si>
    <t>King Scallop (number of  shells)</t>
  </si>
  <si>
    <t>Mussel (tonnes)</t>
  </si>
  <si>
    <t>For the table</t>
  </si>
  <si>
    <t>For on-growing</t>
  </si>
  <si>
    <t>Regions</t>
  </si>
  <si>
    <t>Number of Active Sites</t>
  </si>
  <si>
    <t>Number of Producing Sites</t>
  </si>
  <si>
    <t>All Scotland</t>
  </si>
  <si>
    <t>Number Mussel sites surveyed</t>
  </si>
  <si>
    <t>Number responder sites</t>
  </si>
  <si>
    <t>Number spat collection sites</t>
  </si>
  <si>
    <t>Number sites with sufficient spat settlement</t>
  </si>
  <si>
    <t>Number of full-time males</t>
  </si>
  <si>
    <t>Number of full-time females</t>
  </si>
  <si>
    <t>Number of part-time males</t>
  </si>
  <si>
    <t>Number of part-time females</t>
  </si>
  <si>
    <t>Number of casual males</t>
  </si>
  <si>
    <t>Number of casual females</t>
  </si>
  <si>
    <t>Total</t>
  </si>
  <si>
    <t>Number of full-time male staff</t>
  </si>
  <si>
    <t>Number of full-time female staff</t>
  </si>
  <si>
    <t>Number of part-time male staff</t>
  </si>
  <si>
    <t>Number of part-time female staff</t>
  </si>
  <si>
    <t>Number of casual male staff</t>
  </si>
  <si>
    <t>Number of casual female staff</t>
  </si>
  <si>
    <t>species</t>
  </si>
  <si>
    <t>Total production for all SMRs (No. shells)</t>
  </si>
  <si>
    <t>Total production value (£)</t>
  </si>
  <si>
    <t>Queen scallop</t>
  </si>
  <si>
    <t>All Species</t>
  </si>
  <si>
    <t>Scottish Marine Region</t>
  </si>
  <si>
    <t>Mussels (tonnes)</t>
  </si>
  <si>
    <t>Mussel production value (£)</t>
  </si>
  <si>
    <t>Argyll and Clyde</t>
  </si>
  <si>
    <t>Outer Hebrides</t>
  </si>
  <si>
    <t>Shetland Isles</t>
  </si>
  <si>
    <t>West Highlands, North Coast &amp; Moray Firth</t>
  </si>
  <si>
    <t>Pacific oyster production (No. shells)</t>
  </si>
  <si>
    <t>Pacific oyster production value (£)</t>
  </si>
  <si>
    <t>Argyll</t>
  </si>
  <si>
    <t>Clyde</t>
  </si>
  <si>
    <t>West Highlands &amp; North Coast</t>
  </si>
  <si>
    <t>Orkney Islands &amp; Shetland Isles</t>
  </si>
  <si>
    <t>Number active businesses between 1985 and 2024</t>
  </si>
  <si>
    <t>Queen scallop production information was not reported in 2023 and 2024 due to the low levels of production and producers.</t>
  </si>
  <si>
    <t>Production for On-growing</t>
  </si>
  <si>
    <t xml:space="preserve">This worksheet contains one table. Individual values have been rounded to whole numbers of tonnes for common mussel, and to thousands of shells for other species. </t>
  </si>
  <si>
    <t>This worksheet contains one table. Individual values have been rounded to whole numbers of tonnes for common mussel, and to thousands of shells for other species.</t>
  </si>
  <si>
    <t>[Note 1]</t>
  </si>
  <si>
    <t>Active businesses all Scotland</t>
  </si>
  <si>
    <t>Table 3. Total number of active businesses between 1985 and 2024 and number of active businesses 2015-2024 by region.</t>
  </si>
  <si>
    <t xml:space="preserve">Two casual staff did not disclose their gender, these staff were included in the total staff numbers but not in the gender breakdown statistics. </t>
  </si>
  <si>
    <t>241 [Note 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</si>
</sst>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scheme val="minor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u/>
      <sz val="10"/>
      <color rgb="FF0563C1"/>
      <name val="Arial"/>
    </font>
    <font>
      <b/>
      <sz val="10"/>
      <color rgb="FF000000"/>
      <name val="Arial"/>
      <family val="2"/>
    </font>
    <font>
      <sz val="8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notes_table" displayName="notes_table" ref="A2:B41" totalsRowShown="0">
  <tableColumns count="2">
    <tableColumn id="1" xr3:uid="{00000000-0010-0000-0100-000001000000}" name="note_number"/>
    <tableColumn id="2" xr3:uid="{00000000-0010-0000-0100-000002000000}" name="note_text"/>
  </tableColumns>
  <tableStyleInfo name="none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9000000}" name="table_8" displayName="table_8" ref="A3:D43" totalsRowShown="0">
  <tableColumns count="4">
    <tableColumn id="1" xr3:uid="{00000000-0010-0000-0900-000001000000}" name="Year"/>
    <tableColumn id="2" xr3:uid="{00000000-0010-0000-0900-000002000000}" name="species"/>
    <tableColumn id="3" xr3:uid="{00000000-0010-0000-0900-000003000000}" name="Total production for all SMRs (No. shells)"/>
    <tableColumn id="4" xr3:uid="{00000000-0010-0000-0900-000004000000}" name="Total production value (£)"/>
  </tableColumns>
  <tableStyleInfo name="none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A000000}" name="table_9" displayName="table_9" ref="A3:D53" totalsRowShown="0">
  <tableColumns count="4">
    <tableColumn id="1" xr3:uid="{00000000-0010-0000-0A00-000001000000}" name="Year"/>
    <tableColumn id="2" xr3:uid="{00000000-0010-0000-0A00-000002000000}" name="Scottish Marine Region"/>
    <tableColumn id="3" xr3:uid="{00000000-0010-0000-0A00-000003000000}" name="Mussels (tonnes)"/>
    <tableColumn id="4" xr3:uid="{00000000-0010-0000-0A00-000004000000}" name="Mussel production value (£)"/>
  </tableColumns>
  <tableStyleInfo name="none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B000000}" name="table_10" displayName="table_10" ref="A3:D63" totalsRowShown="0">
  <tableColumns count="4">
    <tableColumn id="1" xr3:uid="{00000000-0010-0000-0B00-000001000000}" name="Year"/>
    <tableColumn id="2" xr3:uid="{00000000-0010-0000-0B00-000002000000}" name="Scottish Marine Region"/>
    <tableColumn id="3" xr3:uid="{00000000-0010-0000-0B00-000003000000}" name="Pacific oyster production (No. shells)"/>
    <tableColumn id="4" xr3:uid="{00000000-0010-0000-0B00-000004000000}" name="Pacific oyster production value (£)"/>
  </tableColumns>
  <tableStyleInfo name="non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contents_table" displayName="contents_table" ref="A2:B13" totalsRowShown="0">
  <tableColumns count="2">
    <tableColumn id="1" xr3:uid="{00000000-0010-0000-0000-000001000000}" name="Table number"/>
    <tableColumn id="2" xr3:uid="{00000000-0010-0000-0000-000002000000}" name="Table name"/>
  </tableColumns>
  <tableStyleInfo name="non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_1" displayName="table_1" ref="A3:D23" totalsRowShown="0">
  <tableColumns count="4">
    <tableColumn id="1" xr3:uid="{00000000-0010-0000-0200-000001000000}" name="Species"/>
    <tableColumn id="2" xr3:uid="{00000000-0010-0000-0200-000002000000}" name="Region"/>
    <tableColumn id="3" xr3:uid="{00000000-0010-0000-0200-000003000000}" name="Production for On-growing"/>
    <tableColumn id="4" xr3:uid="{00000000-0010-0000-0200-000004000000}" name="Production for table"/>
  </tableColumns>
  <tableStyleInfo name="non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_2" displayName="table_2" ref="A3:G81" totalsRowShown="0">
  <tableColumns count="7">
    <tableColumn id="1" xr3:uid="{00000000-0010-0000-0300-000001000000}" name="Year"/>
    <tableColumn id="2" xr3:uid="{00000000-0010-0000-0300-000002000000}" name="Production"/>
    <tableColumn id="3" xr3:uid="{00000000-0010-0000-0300-000003000000}" name="Pacific oyster (number of  shells)"/>
    <tableColumn id="4" xr3:uid="{00000000-0010-0000-0300-000004000000}" name="Native oyster (number of  shells)"/>
    <tableColumn id="5" xr3:uid="{00000000-0010-0000-0300-000005000000}" name="Queen Scallop (number of  shells)"/>
    <tableColumn id="6" xr3:uid="{00000000-0010-0000-0300-000006000000}" name="King Scallop (number of  shells)"/>
    <tableColumn id="7" xr3:uid="{00000000-0010-0000-0300-000007000000}" name="Mussel (tonnes)"/>
  </tableColumns>
  <tableStyleInfo name="non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_3" displayName="table_3" ref="A3:G43" totalsRowShown="0">
  <tableColumns count="7">
    <tableColumn id="1" xr3:uid="{00000000-0010-0000-0400-000001000000}" name="Year"/>
    <tableColumn id="2" xr3:uid="{00000000-0010-0000-0400-000002000000}" name="Active businesses all Scotland"/>
    <tableColumn id="3" xr3:uid="{71EE616A-8BC5-4393-8733-E662B49FC671}" name="Highland"/>
    <tableColumn id="4" xr3:uid="{8B66907E-4FE8-4B80-B5C2-FAB334204A37}" name="Orkney"/>
    <tableColumn id="5" xr3:uid="{7EA9DDC6-C34F-4610-A589-C7CF45E0CA8F}" name="Shetland"/>
    <tableColumn id="6" xr3:uid="{3DC95E11-AF04-4151-8A17-1642CDD9ED1D}" name="Strathclyde"/>
    <tableColumn id="7" xr3:uid="{49DD65E6-6343-4787-9FF5-0563D0029834}" name="Western Isles"/>
  </tableColumns>
  <tableStyleInfo name="non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le_4" displayName="table_4" ref="A3:C9" totalsRowShown="0">
  <tableColumns count="3">
    <tableColumn id="1" xr3:uid="{00000000-0010-0000-0500-000001000000}" name="Regions"/>
    <tableColumn id="2" xr3:uid="{00000000-0010-0000-0500-000002000000}" name="Number of Active Sites"/>
    <tableColumn id="3" xr3:uid="{00000000-0010-0000-0500-000003000000}" name="Number of Producing Sites"/>
  </tableColumns>
  <tableStyleInfo name="non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le_5" displayName="table_5" ref="A3:E13" totalsRowShown="0">
  <tableColumns count="5">
    <tableColumn id="1" xr3:uid="{00000000-0010-0000-0600-000001000000}" name="Year"/>
    <tableColumn id="2" xr3:uid="{00000000-0010-0000-0600-000002000000}" name="Number Mussel sites surveyed"/>
    <tableColumn id="3" xr3:uid="{00000000-0010-0000-0600-000003000000}" name="Number responder sites"/>
    <tableColumn id="4" xr3:uid="{00000000-0010-0000-0600-000004000000}" name="Number spat collection sites"/>
    <tableColumn id="5" xr3:uid="{00000000-0010-0000-0600-000005000000}" name="Number sites with sufficient spat settlement"/>
  </tableColumns>
  <tableStyleInfo name="none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table_6" displayName="table_6" ref="A3:H19" totalsRowShown="0">
  <tableColumns count="8">
    <tableColumn id="1" xr3:uid="{00000000-0010-0000-0700-000001000000}" name="Year"/>
    <tableColumn id="2" xr3:uid="{00000000-0010-0000-0700-000002000000}" name="Number of full-time males"/>
    <tableColumn id="3" xr3:uid="{00000000-0010-0000-0700-000003000000}" name="Number of full-time females"/>
    <tableColumn id="4" xr3:uid="{00000000-0010-0000-0700-000004000000}" name="Number of part-time males"/>
    <tableColumn id="5" xr3:uid="{00000000-0010-0000-0700-000005000000}" name="Number of part-time females"/>
    <tableColumn id="6" xr3:uid="{00000000-0010-0000-0700-000006000000}" name="Number of casual males"/>
    <tableColumn id="7" xr3:uid="{00000000-0010-0000-0700-000007000000}" name="Number of casual females"/>
    <tableColumn id="8" xr3:uid="{00000000-0010-0000-0700-000008000000}" name="Total"/>
  </tableColumns>
  <tableStyleInfo name="none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8000000}" name="table_7" displayName="table_7" ref="A3:H8" totalsRowShown="0">
  <tableColumns count="8">
    <tableColumn id="1" xr3:uid="{00000000-0010-0000-0800-000001000000}" name="Year"/>
    <tableColumn id="2" xr3:uid="{00000000-0010-0000-0800-000002000000}" name="Regions"/>
    <tableColumn id="3" xr3:uid="{00000000-0010-0000-0800-000003000000}" name="Number of full-time male staff"/>
    <tableColumn id="4" xr3:uid="{00000000-0010-0000-0800-000004000000}" name="Number of full-time female staff"/>
    <tableColumn id="5" xr3:uid="{00000000-0010-0000-0800-000005000000}" name="Number of part-time male staff"/>
    <tableColumn id="6" xr3:uid="{00000000-0010-0000-0800-000006000000}" name="Number of part-time female staff"/>
    <tableColumn id="7" xr3:uid="{00000000-0010-0000-0800-000007000000}" name="Number of casual male staff"/>
    <tableColumn id="8" xr3:uid="{00000000-0010-0000-0800-000008000000}" name="Number of casual female staff"/>
  </tableColumns>
  <tableStyleInfo name="non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5"/>
  <sheetViews>
    <sheetView showGridLines="0" tabSelected="1" workbookViewId="0">
      <selection activeCell="A13" sqref="A13"/>
    </sheetView>
  </sheetViews>
  <sheetFormatPr defaultColWidth="11.42578125" defaultRowHeight="15" x14ac:dyDescent="0.25"/>
  <cols>
    <col min="1" max="1" width="100.7109375" customWidth="1"/>
  </cols>
  <sheetData>
    <row r="1" spans="1:1" ht="21" customHeight="1" x14ac:dyDescent="0.25">
      <c r="A1" s="1" t="s">
        <v>0</v>
      </c>
    </row>
    <row r="2" spans="1:1" ht="25.5" customHeight="1" x14ac:dyDescent="0.25">
      <c r="A2" s="3" t="s">
        <v>1</v>
      </c>
    </row>
    <row r="3" spans="1:1" ht="25.5" customHeight="1" x14ac:dyDescent="0.25">
      <c r="A3" s="2" t="s">
        <v>2</v>
      </c>
    </row>
    <row r="4" spans="1:1" ht="26.25" x14ac:dyDescent="0.25">
      <c r="A4" s="3" t="s">
        <v>3</v>
      </c>
    </row>
    <row r="5" spans="1:1" x14ac:dyDescent="0.25">
      <c r="A5" s="3" t="s">
        <v>4</v>
      </c>
    </row>
    <row r="6" spans="1:1" x14ac:dyDescent="0.25">
      <c r="A6" s="3" t="s">
        <v>5</v>
      </c>
    </row>
    <row r="7" spans="1:1" ht="25.5" customHeight="1" x14ac:dyDescent="0.25">
      <c r="A7" s="2" t="s">
        <v>6</v>
      </c>
    </row>
    <row r="8" spans="1:1" x14ac:dyDescent="0.25">
      <c r="A8" s="3" t="s">
        <v>7</v>
      </c>
    </row>
    <row r="9" spans="1:1" ht="25.5" customHeight="1" x14ac:dyDescent="0.25">
      <c r="A9" s="2" t="s">
        <v>8</v>
      </c>
    </row>
    <row r="10" spans="1:1" x14ac:dyDescent="0.25">
      <c r="A10" s="3"/>
    </row>
    <row r="11" spans="1:1" x14ac:dyDescent="0.25">
      <c r="A11" s="3"/>
    </row>
    <row r="12" spans="1:1" x14ac:dyDescent="0.25">
      <c r="A12" s="3"/>
    </row>
    <row r="13" spans="1:1" ht="25.5" customHeight="1" x14ac:dyDescent="0.25">
      <c r="A13" s="2"/>
    </row>
    <row r="14" spans="1:1" x14ac:dyDescent="0.25">
      <c r="A14" s="3"/>
    </row>
    <row r="15" spans="1:1" x14ac:dyDescent="0.25">
      <c r="A15" s="3"/>
    </row>
  </sheetData>
  <pageMargins left="0.7" right="0.7" top="0.75" bottom="0.75" header="0.3" footer="0.3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8"/>
  <sheetViews>
    <sheetView workbookViewId="0">
      <selection activeCell="D11" sqref="D11"/>
    </sheetView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9" ht="21" customHeight="1" x14ac:dyDescent="0.25">
      <c r="A1" s="1" t="s">
        <v>18</v>
      </c>
    </row>
    <row r="2" spans="1:9" ht="30" customHeight="1" x14ac:dyDescent="0.25">
      <c r="A2" s="8" t="s">
        <v>15</v>
      </c>
    </row>
    <row r="3" spans="1:9" ht="30" customHeight="1" x14ac:dyDescent="0.25">
      <c r="A3" s="4" t="s">
        <v>54</v>
      </c>
      <c r="B3" s="9" t="s">
        <v>63</v>
      </c>
      <c r="C3" s="9" t="s">
        <v>78</v>
      </c>
      <c r="D3" s="9" t="s">
        <v>79</v>
      </c>
      <c r="E3" s="9" t="s">
        <v>80</v>
      </c>
      <c r="F3" s="9" t="s">
        <v>81</v>
      </c>
      <c r="G3" s="9" t="s">
        <v>82</v>
      </c>
      <c r="H3" s="9" t="s">
        <v>83</v>
      </c>
      <c r="I3" s="9"/>
    </row>
    <row r="4" spans="1:9" ht="25.5" customHeight="1" x14ac:dyDescent="0.25">
      <c r="A4" s="5">
        <v>2024</v>
      </c>
      <c r="B4" s="10" t="s">
        <v>46</v>
      </c>
      <c r="C4" s="10">
        <v>11</v>
      </c>
      <c r="D4" s="10">
        <v>2</v>
      </c>
      <c r="E4" s="10">
        <v>15</v>
      </c>
      <c r="F4" s="10">
        <v>5</v>
      </c>
      <c r="G4" s="10">
        <v>11</v>
      </c>
      <c r="H4" s="10">
        <v>4</v>
      </c>
      <c r="I4" s="10"/>
    </row>
    <row r="5" spans="1:9" x14ac:dyDescent="0.25">
      <c r="A5" s="5">
        <v>2024</v>
      </c>
      <c r="B5" s="10" t="s">
        <v>50</v>
      </c>
      <c r="C5" s="10">
        <v>0</v>
      </c>
      <c r="D5" s="10">
        <v>0</v>
      </c>
      <c r="E5" s="10">
        <v>2</v>
      </c>
      <c r="F5" s="10">
        <v>0</v>
      </c>
      <c r="G5" s="10">
        <v>2</v>
      </c>
      <c r="H5" s="10">
        <v>2</v>
      </c>
      <c r="I5" s="10"/>
    </row>
    <row r="6" spans="1:9" x14ac:dyDescent="0.25">
      <c r="A6" s="5">
        <v>2024</v>
      </c>
      <c r="B6" s="10" t="s">
        <v>51</v>
      </c>
      <c r="C6" s="10">
        <v>56</v>
      </c>
      <c r="D6" s="10">
        <v>4</v>
      </c>
      <c r="E6" s="10">
        <v>10</v>
      </c>
      <c r="F6" s="10">
        <v>10</v>
      </c>
      <c r="G6" s="10">
        <v>15</v>
      </c>
      <c r="H6" s="10">
        <v>0</v>
      </c>
      <c r="I6" s="10"/>
    </row>
    <row r="7" spans="1:9" x14ac:dyDescent="0.25">
      <c r="A7" s="5">
        <v>2024</v>
      </c>
      <c r="B7" s="10" t="s">
        <v>52</v>
      </c>
      <c r="C7" s="10">
        <v>22</v>
      </c>
      <c r="D7" s="10">
        <v>2</v>
      </c>
      <c r="E7" s="10">
        <v>25</v>
      </c>
      <c r="F7" s="10">
        <v>10</v>
      </c>
      <c r="G7" s="10">
        <v>6</v>
      </c>
      <c r="H7" s="10">
        <v>3</v>
      </c>
      <c r="I7" s="10"/>
    </row>
    <row r="8" spans="1:9" x14ac:dyDescent="0.25">
      <c r="A8" s="5">
        <v>2024</v>
      </c>
      <c r="B8" s="10" t="s">
        <v>53</v>
      </c>
      <c r="C8" s="10">
        <v>15</v>
      </c>
      <c r="D8" s="10">
        <v>2</v>
      </c>
      <c r="E8" s="10">
        <v>4</v>
      </c>
      <c r="F8" s="10">
        <v>0</v>
      </c>
      <c r="G8" s="10">
        <v>1</v>
      </c>
      <c r="H8" s="10">
        <v>0</v>
      </c>
      <c r="I8" s="10"/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3"/>
  <sheetViews>
    <sheetView workbookViewId="0">
      <selection activeCell="E22" sqref="E22"/>
    </sheetView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4" ht="21" customHeight="1" x14ac:dyDescent="0.25">
      <c r="A1" s="1" t="s">
        <v>19</v>
      </c>
    </row>
    <row r="2" spans="1:4" ht="30" customHeight="1" x14ac:dyDescent="0.25">
      <c r="A2" s="8" t="s">
        <v>13</v>
      </c>
    </row>
    <row r="3" spans="1:4" ht="30" customHeight="1" x14ac:dyDescent="0.25">
      <c r="A3" s="4" t="s">
        <v>54</v>
      </c>
      <c r="B3" s="9" t="s">
        <v>84</v>
      </c>
      <c r="C3" s="9" t="s">
        <v>85</v>
      </c>
      <c r="D3" s="9" t="s">
        <v>86</v>
      </c>
    </row>
    <row r="4" spans="1:4" ht="25.5" customHeight="1" x14ac:dyDescent="0.25">
      <c r="A4" s="5">
        <v>2015</v>
      </c>
      <c r="B4" s="10" t="s">
        <v>48</v>
      </c>
      <c r="C4" s="10">
        <v>200000</v>
      </c>
      <c r="D4" s="10">
        <v>156000</v>
      </c>
    </row>
    <row r="5" spans="1:4" x14ac:dyDescent="0.25">
      <c r="A5" s="5">
        <v>2016</v>
      </c>
      <c r="B5" s="10" t="s">
        <v>48</v>
      </c>
      <c r="C5" s="10">
        <v>201000</v>
      </c>
      <c r="D5" s="10">
        <v>156780</v>
      </c>
    </row>
    <row r="6" spans="1:4" x14ac:dyDescent="0.25">
      <c r="A6" s="5">
        <v>2017</v>
      </c>
      <c r="B6" s="10" t="s">
        <v>48</v>
      </c>
      <c r="C6" s="10">
        <v>200000</v>
      </c>
      <c r="D6" s="10">
        <v>152000</v>
      </c>
    </row>
    <row r="7" spans="1:4" x14ac:dyDescent="0.25">
      <c r="A7" s="5">
        <v>2018</v>
      </c>
      <c r="B7" s="10" t="s">
        <v>48</v>
      </c>
      <c r="C7" s="10">
        <v>142000</v>
      </c>
      <c r="D7" s="10">
        <v>106500</v>
      </c>
    </row>
    <row r="8" spans="1:4" x14ac:dyDescent="0.25">
      <c r="A8" s="5">
        <v>2019</v>
      </c>
      <c r="B8" s="10" t="s">
        <v>48</v>
      </c>
      <c r="C8" s="10">
        <v>103000</v>
      </c>
      <c r="D8" s="10">
        <v>75190</v>
      </c>
    </row>
    <row r="9" spans="1:4" x14ac:dyDescent="0.25">
      <c r="A9" s="5">
        <v>2020</v>
      </c>
      <c r="B9" s="10" t="s">
        <v>48</v>
      </c>
      <c r="C9" s="10">
        <v>35000</v>
      </c>
      <c r="D9" s="10">
        <v>24850</v>
      </c>
    </row>
    <row r="10" spans="1:4" x14ac:dyDescent="0.25">
      <c r="A10" s="5">
        <v>2021</v>
      </c>
      <c r="B10" s="10" t="s">
        <v>48</v>
      </c>
      <c r="C10" s="10">
        <v>8000</v>
      </c>
      <c r="D10" s="10">
        <v>5440</v>
      </c>
    </row>
    <row r="11" spans="1:4" x14ac:dyDescent="0.25">
      <c r="A11" s="5">
        <v>2022</v>
      </c>
      <c r="B11" s="10" t="s">
        <v>48</v>
      </c>
      <c r="C11" s="10">
        <v>109000</v>
      </c>
      <c r="D11" s="10">
        <v>62130</v>
      </c>
    </row>
    <row r="12" spans="1:4" x14ac:dyDescent="0.25">
      <c r="A12" s="5">
        <v>2023</v>
      </c>
      <c r="B12" s="10" t="s">
        <v>48</v>
      </c>
      <c r="C12" s="10">
        <v>111000</v>
      </c>
      <c r="D12" s="10">
        <v>109890</v>
      </c>
    </row>
    <row r="13" spans="1:4" x14ac:dyDescent="0.25">
      <c r="A13" s="5">
        <v>2024</v>
      </c>
      <c r="B13" s="10" t="s">
        <v>48</v>
      </c>
      <c r="C13" s="10">
        <v>170000</v>
      </c>
      <c r="D13" s="10">
        <v>127500</v>
      </c>
    </row>
    <row r="14" spans="1:4" x14ac:dyDescent="0.25">
      <c r="A14" s="5">
        <v>2015</v>
      </c>
      <c r="B14" s="10" t="s">
        <v>87</v>
      </c>
      <c r="C14" s="10">
        <v>33000</v>
      </c>
      <c r="D14" s="10">
        <v>4620</v>
      </c>
    </row>
    <row r="15" spans="1:4" x14ac:dyDescent="0.25">
      <c r="A15" s="5">
        <v>2016</v>
      </c>
      <c r="B15" s="10" t="s">
        <v>87</v>
      </c>
      <c r="C15" s="10">
        <v>155000</v>
      </c>
      <c r="D15" s="10">
        <v>24800</v>
      </c>
    </row>
    <row r="16" spans="1:4" x14ac:dyDescent="0.25">
      <c r="A16" s="5">
        <v>2017</v>
      </c>
      <c r="B16" s="10" t="s">
        <v>87</v>
      </c>
      <c r="C16" s="10">
        <v>273000</v>
      </c>
      <c r="D16" s="10">
        <v>40950</v>
      </c>
    </row>
    <row r="17" spans="1:4" x14ac:dyDescent="0.25">
      <c r="A17" s="5">
        <v>2018</v>
      </c>
      <c r="B17" s="10" t="s">
        <v>87</v>
      </c>
      <c r="C17" s="10">
        <v>18000</v>
      </c>
      <c r="D17" s="10">
        <v>2880</v>
      </c>
    </row>
    <row r="18" spans="1:4" x14ac:dyDescent="0.25">
      <c r="A18" s="5">
        <v>2019</v>
      </c>
      <c r="B18" s="10" t="s">
        <v>87</v>
      </c>
      <c r="C18" s="10">
        <v>18000</v>
      </c>
      <c r="D18" s="10">
        <v>2880</v>
      </c>
    </row>
    <row r="19" spans="1:4" x14ac:dyDescent="0.25">
      <c r="A19" s="5">
        <v>2020</v>
      </c>
      <c r="B19" s="10" t="s">
        <v>87</v>
      </c>
      <c r="C19" s="10">
        <v>500</v>
      </c>
      <c r="D19" s="10">
        <v>75</v>
      </c>
    </row>
    <row r="20" spans="1:4" x14ac:dyDescent="0.25">
      <c r="A20" s="5">
        <v>2021</v>
      </c>
      <c r="B20" s="10" t="s">
        <v>87</v>
      </c>
      <c r="C20" s="10">
        <v>500</v>
      </c>
      <c r="D20" s="10">
        <v>75</v>
      </c>
    </row>
    <row r="21" spans="1:4" x14ac:dyDescent="0.25">
      <c r="A21" s="5">
        <v>2022</v>
      </c>
      <c r="B21" s="10" t="s">
        <v>87</v>
      </c>
      <c r="C21" s="10">
        <v>600</v>
      </c>
      <c r="D21" s="10">
        <v>90</v>
      </c>
    </row>
    <row r="22" spans="1:4" x14ac:dyDescent="0.25">
      <c r="A22" s="5">
        <v>2023</v>
      </c>
      <c r="B22" s="10" t="s">
        <v>87</v>
      </c>
      <c r="C22" s="10" t="s">
        <v>107</v>
      </c>
      <c r="D22" s="10" t="s">
        <v>107</v>
      </c>
    </row>
    <row r="23" spans="1:4" x14ac:dyDescent="0.25">
      <c r="A23" s="5">
        <v>2024</v>
      </c>
      <c r="B23" s="10" t="s">
        <v>87</v>
      </c>
      <c r="C23" s="10" t="s">
        <v>107</v>
      </c>
      <c r="D23" s="10" t="s">
        <v>107</v>
      </c>
    </row>
    <row r="24" spans="1:4" x14ac:dyDescent="0.25">
      <c r="A24" s="5">
        <v>2015</v>
      </c>
      <c r="B24" s="10" t="s">
        <v>47</v>
      </c>
      <c r="C24" s="10">
        <v>30000</v>
      </c>
      <c r="D24" s="10">
        <v>73800</v>
      </c>
    </row>
    <row r="25" spans="1:4" x14ac:dyDescent="0.25">
      <c r="A25" s="5">
        <v>2016</v>
      </c>
      <c r="B25" s="10" t="s">
        <v>47</v>
      </c>
      <c r="C25" s="10">
        <v>35000</v>
      </c>
      <c r="D25" s="10">
        <v>91700</v>
      </c>
    </row>
    <row r="26" spans="1:4" x14ac:dyDescent="0.25">
      <c r="A26" s="5">
        <v>2017</v>
      </c>
      <c r="B26" s="10" t="s">
        <v>47</v>
      </c>
      <c r="C26" s="10">
        <v>47000</v>
      </c>
      <c r="D26" s="10">
        <v>109510</v>
      </c>
    </row>
    <row r="27" spans="1:4" x14ac:dyDescent="0.25">
      <c r="A27" s="5">
        <v>2018</v>
      </c>
      <c r="B27" s="10" t="s">
        <v>47</v>
      </c>
      <c r="C27" s="10">
        <v>31000</v>
      </c>
      <c r="D27" s="10">
        <v>70680</v>
      </c>
    </row>
    <row r="28" spans="1:4" x14ac:dyDescent="0.25">
      <c r="A28" s="5">
        <v>2019</v>
      </c>
      <c r="B28" s="10" t="s">
        <v>47</v>
      </c>
      <c r="C28" s="10">
        <v>26000</v>
      </c>
      <c r="D28" s="10">
        <v>58240</v>
      </c>
    </row>
    <row r="29" spans="1:4" x14ac:dyDescent="0.25">
      <c r="A29" s="5">
        <v>2020</v>
      </c>
      <c r="B29" s="10" t="s">
        <v>47</v>
      </c>
      <c r="C29" s="10">
        <v>19000</v>
      </c>
      <c r="D29" s="10">
        <v>52440</v>
      </c>
    </row>
    <row r="30" spans="1:4" x14ac:dyDescent="0.25">
      <c r="A30" s="5">
        <v>2021</v>
      </c>
      <c r="B30" s="10" t="s">
        <v>47</v>
      </c>
      <c r="C30" s="10">
        <v>27000</v>
      </c>
      <c r="D30" s="10">
        <v>70470</v>
      </c>
    </row>
    <row r="31" spans="1:4" x14ac:dyDescent="0.25">
      <c r="A31" s="5">
        <v>2022</v>
      </c>
      <c r="B31" s="10" t="s">
        <v>47</v>
      </c>
      <c r="C31" s="10">
        <v>39000</v>
      </c>
      <c r="D31" s="10">
        <v>79170</v>
      </c>
    </row>
    <row r="32" spans="1:4" x14ac:dyDescent="0.25">
      <c r="A32" s="5">
        <v>2023</v>
      </c>
      <c r="B32" s="10" t="s">
        <v>47</v>
      </c>
      <c r="C32" s="10">
        <v>24000</v>
      </c>
      <c r="D32" s="10">
        <v>55440</v>
      </c>
    </row>
    <row r="33" spans="1:4" x14ac:dyDescent="0.25">
      <c r="A33" s="5">
        <v>2024</v>
      </c>
      <c r="B33" s="10" t="s">
        <v>47</v>
      </c>
      <c r="C33" s="10">
        <v>23000</v>
      </c>
      <c r="D33" s="10">
        <v>56120</v>
      </c>
    </row>
    <row r="34" spans="1:4" x14ac:dyDescent="0.25">
      <c r="A34" s="5">
        <v>2015</v>
      </c>
      <c r="B34" s="10" t="s">
        <v>88</v>
      </c>
      <c r="C34" s="10">
        <v>263000</v>
      </c>
      <c r="D34" s="10">
        <v>234420</v>
      </c>
    </row>
    <row r="35" spans="1:4" x14ac:dyDescent="0.25">
      <c r="A35" s="5">
        <v>2016</v>
      </c>
      <c r="B35" s="10" t="s">
        <v>88</v>
      </c>
      <c r="C35" s="10">
        <v>391000</v>
      </c>
      <c r="D35" s="10">
        <v>273280</v>
      </c>
    </row>
    <row r="36" spans="1:4" x14ac:dyDescent="0.25">
      <c r="A36" s="5">
        <v>2017</v>
      </c>
      <c r="B36" s="10" t="s">
        <v>88</v>
      </c>
      <c r="C36" s="10">
        <v>520000</v>
      </c>
      <c r="D36" s="10">
        <v>302460</v>
      </c>
    </row>
    <row r="37" spans="1:4" x14ac:dyDescent="0.25">
      <c r="A37" s="5">
        <v>2018</v>
      </c>
      <c r="B37" s="10" t="s">
        <v>88</v>
      </c>
      <c r="C37" s="10">
        <v>191000</v>
      </c>
      <c r="D37" s="10">
        <v>180060</v>
      </c>
    </row>
    <row r="38" spans="1:4" x14ac:dyDescent="0.25">
      <c r="A38" s="5">
        <v>2019</v>
      </c>
      <c r="B38" s="10" t="s">
        <v>88</v>
      </c>
      <c r="C38" s="10">
        <v>147000</v>
      </c>
      <c r="D38" s="10">
        <v>136310</v>
      </c>
    </row>
    <row r="39" spans="1:4" x14ac:dyDescent="0.25">
      <c r="A39" s="5">
        <v>2020</v>
      </c>
      <c r="B39" s="10" t="s">
        <v>88</v>
      </c>
      <c r="C39" s="10">
        <v>55000</v>
      </c>
      <c r="D39" s="10">
        <v>77365</v>
      </c>
    </row>
    <row r="40" spans="1:4" x14ac:dyDescent="0.25">
      <c r="A40" s="5">
        <v>2021</v>
      </c>
      <c r="B40" s="10" t="s">
        <v>88</v>
      </c>
      <c r="C40" s="10">
        <v>36000</v>
      </c>
      <c r="D40" s="10">
        <v>75985</v>
      </c>
    </row>
    <row r="41" spans="1:4" x14ac:dyDescent="0.25">
      <c r="A41" s="5">
        <v>2022</v>
      </c>
      <c r="B41" s="10" t="s">
        <v>88</v>
      </c>
      <c r="C41" s="10">
        <v>149000</v>
      </c>
      <c r="D41" s="10">
        <v>141390</v>
      </c>
    </row>
    <row r="42" spans="1:4" x14ac:dyDescent="0.25">
      <c r="A42" s="5">
        <v>2023</v>
      </c>
      <c r="B42" s="10" t="s">
        <v>88</v>
      </c>
      <c r="C42" s="10">
        <v>135000</v>
      </c>
      <c r="D42" s="10">
        <v>165330</v>
      </c>
    </row>
    <row r="43" spans="1:4" x14ac:dyDescent="0.25">
      <c r="A43" s="5">
        <v>2024</v>
      </c>
      <c r="B43" s="10" t="s">
        <v>88</v>
      </c>
      <c r="C43" s="10">
        <v>193000</v>
      </c>
      <c r="D43" s="10">
        <v>183620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3"/>
  <sheetViews>
    <sheetView workbookViewId="0"/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4" ht="21" customHeight="1" x14ac:dyDescent="0.25">
      <c r="A1" s="1" t="s">
        <v>20</v>
      </c>
    </row>
    <row r="2" spans="1:4" ht="30" customHeight="1" x14ac:dyDescent="0.25">
      <c r="A2" s="8" t="s">
        <v>21</v>
      </c>
    </row>
    <row r="3" spans="1:4" ht="30" customHeight="1" x14ac:dyDescent="0.25">
      <c r="A3" s="4" t="s">
        <v>54</v>
      </c>
      <c r="B3" s="9" t="s">
        <v>89</v>
      </c>
      <c r="C3" s="9" t="s">
        <v>90</v>
      </c>
      <c r="D3" s="9" t="s">
        <v>91</v>
      </c>
    </row>
    <row r="4" spans="1:4" ht="25.5" customHeight="1" x14ac:dyDescent="0.25">
      <c r="A4" s="5">
        <v>2015</v>
      </c>
      <c r="B4" s="10" t="s">
        <v>92</v>
      </c>
      <c r="C4" s="10">
        <v>491</v>
      </c>
      <c r="D4" s="10">
        <v>777744</v>
      </c>
    </row>
    <row r="5" spans="1:4" x14ac:dyDescent="0.25">
      <c r="A5" s="5">
        <v>2016</v>
      </c>
      <c r="B5" s="10" t="s">
        <v>92</v>
      </c>
      <c r="C5" s="10">
        <v>615</v>
      </c>
      <c r="D5" s="10">
        <v>1033200</v>
      </c>
    </row>
    <row r="6" spans="1:4" x14ac:dyDescent="0.25">
      <c r="A6" s="5">
        <v>2017</v>
      </c>
      <c r="B6" s="10" t="s">
        <v>92</v>
      </c>
      <c r="C6" s="10">
        <v>631</v>
      </c>
      <c r="D6" s="10">
        <v>977419</v>
      </c>
    </row>
    <row r="7" spans="1:4" x14ac:dyDescent="0.25">
      <c r="A7" s="5">
        <v>2018</v>
      </c>
      <c r="B7" s="10" t="s">
        <v>92</v>
      </c>
      <c r="C7" s="10">
        <v>442</v>
      </c>
      <c r="D7" s="10">
        <v>625872</v>
      </c>
    </row>
    <row r="8" spans="1:4" x14ac:dyDescent="0.25">
      <c r="A8" s="5">
        <v>2019</v>
      </c>
      <c r="B8" s="10" t="s">
        <v>92</v>
      </c>
      <c r="C8" s="10">
        <v>363</v>
      </c>
      <c r="D8" s="10">
        <v>406923</v>
      </c>
    </row>
    <row r="9" spans="1:4" x14ac:dyDescent="0.25">
      <c r="A9" s="5">
        <v>2020</v>
      </c>
      <c r="B9" s="10" t="s">
        <v>92</v>
      </c>
      <c r="C9" s="10">
        <v>425</v>
      </c>
      <c r="D9" s="10">
        <v>451350</v>
      </c>
    </row>
    <row r="10" spans="1:4" x14ac:dyDescent="0.25">
      <c r="A10" s="5">
        <v>2021</v>
      </c>
      <c r="B10" s="10" t="s">
        <v>92</v>
      </c>
      <c r="C10" s="10">
        <v>497</v>
      </c>
      <c r="D10" s="10">
        <v>514395</v>
      </c>
    </row>
    <row r="11" spans="1:4" x14ac:dyDescent="0.25">
      <c r="A11" s="5">
        <v>2022</v>
      </c>
      <c r="B11" s="10" t="s">
        <v>92</v>
      </c>
      <c r="C11" s="10">
        <v>501</v>
      </c>
      <c r="D11" s="10">
        <v>541080</v>
      </c>
    </row>
    <row r="12" spans="1:4" x14ac:dyDescent="0.25">
      <c r="A12" s="5">
        <v>2023</v>
      </c>
      <c r="B12" s="10" t="s">
        <v>92</v>
      </c>
      <c r="C12" s="10">
        <v>433</v>
      </c>
      <c r="D12" s="10">
        <v>512672</v>
      </c>
    </row>
    <row r="13" spans="1:4" x14ac:dyDescent="0.25">
      <c r="A13" s="5">
        <v>2024</v>
      </c>
      <c r="B13" s="10" t="s">
        <v>92</v>
      </c>
      <c r="C13" s="10">
        <v>483</v>
      </c>
      <c r="D13" s="10">
        <v>506184</v>
      </c>
    </row>
    <row r="14" spans="1:4" x14ac:dyDescent="0.25">
      <c r="A14" s="5">
        <v>2015</v>
      </c>
      <c r="B14" s="10" t="s">
        <v>93</v>
      </c>
      <c r="C14" s="10">
        <v>718</v>
      </c>
      <c r="D14" s="10">
        <v>1137312</v>
      </c>
    </row>
    <row r="15" spans="1:4" x14ac:dyDescent="0.25">
      <c r="A15" s="5">
        <v>2016</v>
      </c>
      <c r="B15" s="10" t="s">
        <v>93</v>
      </c>
      <c r="C15" s="10">
        <v>727</v>
      </c>
      <c r="D15" s="10">
        <v>1221360</v>
      </c>
    </row>
    <row r="16" spans="1:4" x14ac:dyDescent="0.25">
      <c r="A16" s="5">
        <v>2017</v>
      </c>
      <c r="B16" s="10" t="s">
        <v>93</v>
      </c>
      <c r="C16" s="10">
        <v>396</v>
      </c>
      <c r="D16" s="10">
        <v>613404</v>
      </c>
    </row>
    <row r="17" spans="1:4" x14ac:dyDescent="0.25">
      <c r="A17" s="5">
        <v>2018</v>
      </c>
      <c r="B17" s="10" t="s">
        <v>93</v>
      </c>
      <c r="C17" s="10">
        <v>555</v>
      </c>
      <c r="D17" s="10">
        <v>785880</v>
      </c>
    </row>
    <row r="18" spans="1:4" x14ac:dyDescent="0.25">
      <c r="A18" s="5">
        <v>2019</v>
      </c>
      <c r="B18" s="10" t="s">
        <v>93</v>
      </c>
      <c r="C18" s="10">
        <v>544</v>
      </c>
      <c r="D18" s="10">
        <v>609824</v>
      </c>
    </row>
    <row r="19" spans="1:4" x14ac:dyDescent="0.25">
      <c r="A19" s="5">
        <v>2020</v>
      </c>
      <c r="B19" s="10" t="s">
        <v>93</v>
      </c>
      <c r="C19" s="10">
        <v>282</v>
      </c>
      <c r="D19" s="10">
        <v>299484</v>
      </c>
    </row>
    <row r="20" spans="1:4" x14ac:dyDescent="0.25">
      <c r="A20" s="5">
        <v>2021</v>
      </c>
      <c r="B20" s="10" t="s">
        <v>93</v>
      </c>
      <c r="C20" s="10">
        <v>389</v>
      </c>
      <c r="D20" s="10">
        <v>402615</v>
      </c>
    </row>
    <row r="21" spans="1:4" x14ac:dyDescent="0.25">
      <c r="A21" s="5">
        <v>2022</v>
      </c>
      <c r="B21" s="10" t="s">
        <v>93</v>
      </c>
      <c r="C21" s="10">
        <v>720</v>
      </c>
      <c r="D21" s="10">
        <v>777600</v>
      </c>
    </row>
    <row r="22" spans="1:4" x14ac:dyDescent="0.25">
      <c r="A22" s="5">
        <v>2023</v>
      </c>
      <c r="B22" s="10" t="s">
        <v>93</v>
      </c>
      <c r="C22" s="10">
        <v>383</v>
      </c>
      <c r="D22" s="10">
        <v>453472</v>
      </c>
    </row>
    <row r="23" spans="1:4" x14ac:dyDescent="0.25">
      <c r="A23" s="5">
        <v>2024</v>
      </c>
      <c r="B23" s="10" t="s">
        <v>93</v>
      </c>
      <c r="C23" s="10">
        <v>323</v>
      </c>
      <c r="D23" s="10">
        <v>338504</v>
      </c>
    </row>
    <row r="24" spans="1:4" x14ac:dyDescent="0.25">
      <c r="A24" s="5">
        <v>2015</v>
      </c>
      <c r="B24" s="10" t="s">
        <v>94</v>
      </c>
      <c r="C24" s="10">
        <v>5565</v>
      </c>
      <c r="D24" s="10">
        <v>8814960</v>
      </c>
    </row>
    <row r="25" spans="1:4" x14ac:dyDescent="0.25">
      <c r="A25" s="5">
        <v>2016</v>
      </c>
      <c r="B25" s="10" t="s">
        <v>94</v>
      </c>
      <c r="C25" s="10">
        <v>5686</v>
      </c>
      <c r="D25" s="10">
        <v>9552480</v>
      </c>
    </row>
    <row r="26" spans="1:4" x14ac:dyDescent="0.25">
      <c r="A26" s="5">
        <v>2017</v>
      </c>
      <c r="B26" s="10" t="s">
        <v>94</v>
      </c>
      <c r="C26" s="10">
        <v>6647</v>
      </c>
      <c r="D26" s="10">
        <v>10296203</v>
      </c>
    </row>
    <row r="27" spans="1:4" x14ac:dyDescent="0.25">
      <c r="A27" s="5">
        <v>2018</v>
      </c>
      <c r="B27" s="10" t="s">
        <v>94</v>
      </c>
      <c r="C27" s="10">
        <v>5160</v>
      </c>
      <c r="D27" s="10">
        <v>7306560</v>
      </c>
    </row>
    <row r="28" spans="1:4" x14ac:dyDescent="0.25">
      <c r="A28" s="5">
        <v>2019</v>
      </c>
      <c r="B28" s="10" t="s">
        <v>94</v>
      </c>
      <c r="C28" s="10">
        <v>5324</v>
      </c>
      <c r="D28" s="10">
        <v>5968204</v>
      </c>
    </row>
    <row r="29" spans="1:4" x14ac:dyDescent="0.25">
      <c r="A29" s="5">
        <v>2020</v>
      </c>
      <c r="B29" s="10" t="s">
        <v>94</v>
      </c>
      <c r="C29" s="10">
        <v>4427</v>
      </c>
      <c r="D29" s="10">
        <v>4701474</v>
      </c>
    </row>
    <row r="30" spans="1:4" x14ac:dyDescent="0.25">
      <c r="A30" s="5">
        <v>2021</v>
      </c>
      <c r="B30" s="10" t="s">
        <v>94</v>
      </c>
      <c r="C30" s="10">
        <v>6850</v>
      </c>
      <c r="D30" s="10">
        <v>7089750</v>
      </c>
    </row>
    <row r="31" spans="1:4" x14ac:dyDescent="0.25">
      <c r="A31" s="5">
        <v>2022</v>
      </c>
      <c r="B31" s="10" t="s">
        <v>94</v>
      </c>
      <c r="C31" s="10">
        <v>7164</v>
      </c>
      <c r="D31" s="10">
        <v>7737120</v>
      </c>
    </row>
    <row r="32" spans="1:4" x14ac:dyDescent="0.25">
      <c r="A32" s="5">
        <v>2023</v>
      </c>
      <c r="B32" s="10" t="s">
        <v>94</v>
      </c>
      <c r="C32" s="10">
        <v>8694</v>
      </c>
      <c r="D32" s="10">
        <v>10293696</v>
      </c>
    </row>
    <row r="33" spans="1:4" x14ac:dyDescent="0.25">
      <c r="A33" s="5">
        <v>2024</v>
      </c>
      <c r="B33" s="10" t="s">
        <v>94</v>
      </c>
      <c r="C33" s="10">
        <v>10234</v>
      </c>
      <c r="D33" s="10">
        <v>10725232</v>
      </c>
    </row>
    <row r="34" spans="1:4" x14ac:dyDescent="0.25">
      <c r="A34" s="5">
        <v>2015</v>
      </c>
      <c r="B34" s="10" t="s">
        <v>95</v>
      </c>
      <c r="C34" s="10">
        <v>496</v>
      </c>
      <c r="D34" s="10">
        <v>785664</v>
      </c>
    </row>
    <row r="35" spans="1:4" x14ac:dyDescent="0.25">
      <c r="A35" s="5">
        <v>2016</v>
      </c>
      <c r="B35" s="10" t="s">
        <v>95</v>
      </c>
      <c r="C35" s="10">
        <v>704</v>
      </c>
      <c r="D35" s="10">
        <v>1182720</v>
      </c>
    </row>
    <row r="36" spans="1:4" x14ac:dyDescent="0.25">
      <c r="A36" s="5">
        <v>2017</v>
      </c>
      <c r="B36" s="10" t="s">
        <v>95</v>
      </c>
      <c r="C36" s="10">
        <v>558</v>
      </c>
      <c r="D36" s="10">
        <v>864342</v>
      </c>
    </row>
    <row r="37" spans="1:4" x14ac:dyDescent="0.25">
      <c r="A37" s="5">
        <v>2018</v>
      </c>
      <c r="B37" s="10" t="s">
        <v>95</v>
      </c>
      <c r="C37" s="10">
        <v>717</v>
      </c>
      <c r="D37" s="10">
        <v>1015272</v>
      </c>
    </row>
    <row r="38" spans="1:4" x14ac:dyDescent="0.25">
      <c r="A38" s="5">
        <v>2019</v>
      </c>
      <c r="B38" s="10" t="s">
        <v>95</v>
      </c>
      <c r="C38" s="10">
        <v>468</v>
      </c>
      <c r="D38" s="10">
        <v>524628</v>
      </c>
    </row>
    <row r="39" spans="1:4" x14ac:dyDescent="0.25">
      <c r="A39" s="5">
        <v>2020</v>
      </c>
      <c r="B39" s="10" t="s">
        <v>95</v>
      </c>
      <c r="C39" s="10">
        <v>527</v>
      </c>
      <c r="D39" s="10">
        <v>559674</v>
      </c>
    </row>
    <row r="40" spans="1:4" x14ac:dyDescent="0.25">
      <c r="A40" s="5">
        <v>2021</v>
      </c>
      <c r="B40" s="10" t="s">
        <v>95</v>
      </c>
      <c r="C40" s="10">
        <v>854</v>
      </c>
      <c r="D40" s="10">
        <v>883890</v>
      </c>
    </row>
    <row r="41" spans="1:4" x14ac:dyDescent="0.25">
      <c r="A41" s="5">
        <v>2022</v>
      </c>
      <c r="B41" s="10" t="s">
        <v>95</v>
      </c>
      <c r="C41" s="10">
        <v>707</v>
      </c>
      <c r="D41" s="10">
        <v>763560</v>
      </c>
    </row>
    <row r="42" spans="1:4" x14ac:dyDescent="0.25">
      <c r="A42" s="5">
        <v>2023</v>
      </c>
      <c r="B42" s="10" t="s">
        <v>95</v>
      </c>
      <c r="C42" s="10">
        <v>801</v>
      </c>
      <c r="D42" s="10">
        <v>948384</v>
      </c>
    </row>
    <row r="43" spans="1:4" x14ac:dyDescent="0.25">
      <c r="A43" s="5">
        <v>2024</v>
      </c>
      <c r="B43" s="10" t="s">
        <v>95</v>
      </c>
      <c r="C43" s="10">
        <v>650</v>
      </c>
      <c r="D43" s="10">
        <v>681200</v>
      </c>
    </row>
    <row r="44" spans="1:4" x14ac:dyDescent="0.25">
      <c r="A44" s="5">
        <v>2015</v>
      </c>
      <c r="B44" s="10" t="s">
        <v>66</v>
      </c>
      <c r="C44" s="10">
        <v>7270</v>
      </c>
      <c r="D44" s="10">
        <v>11515680</v>
      </c>
    </row>
    <row r="45" spans="1:4" x14ac:dyDescent="0.25">
      <c r="A45" s="5">
        <v>2016</v>
      </c>
      <c r="B45" s="10" t="s">
        <v>66</v>
      </c>
      <c r="C45" s="10">
        <v>7732</v>
      </c>
      <c r="D45" s="10">
        <v>12989760</v>
      </c>
    </row>
    <row r="46" spans="1:4" x14ac:dyDescent="0.25">
      <c r="A46" s="5">
        <v>2017</v>
      </c>
      <c r="B46" s="10" t="s">
        <v>66</v>
      </c>
      <c r="C46" s="10">
        <v>8232</v>
      </c>
      <c r="D46" s="10">
        <v>12751368</v>
      </c>
    </row>
    <row r="47" spans="1:4" x14ac:dyDescent="0.25">
      <c r="A47" s="5">
        <v>2018</v>
      </c>
      <c r="B47" s="10" t="s">
        <v>66</v>
      </c>
      <c r="C47" s="10">
        <v>6874</v>
      </c>
      <c r="D47" s="10">
        <v>9733584</v>
      </c>
    </row>
    <row r="48" spans="1:4" x14ac:dyDescent="0.25">
      <c r="A48" s="5">
        <v>2019</v>
      </c>
      <c r="B48" s="10" t="s">
        <v>66</v>
      </c>
      <c r="C48" s="10">
        <v>6699</v>
      </c>
      <c r="D48" s="10">
        <v>7509579</v>
      </c>
    </row>
    <row r="49" spans="1:4" x14ac:dyDescent="0.25">
      <c r="A49" s="5">
        <v>2020</v>
      </c>
      <c r="B49" s="10" t="s">
        <v>66</v>
      </c>
      <c r="C49" s="10">
        <v>5661</v>
      </c>
      <c r="D49" s="10">
        <v>6011982</v>
      </c>
    </row>
    <row r="50" spans="1:4" x14ac:dyDescent="0.25">
      <c r="A50" s="5">
        <v>2021</v>
      </c>
      <c r="B50" s="10" t="s">
        <v>66</v>
      </c>
      <c r="C50" s="10">
        <v>8590</v>
      </c>
      <c r="D50" s="10">
        <v>8890650</v>
      </c>
    </row>
    <row r="51" spans="1:4" x14ac:dyDescent="0.25">
      <c r="A51" s="5">
        <v>2022</v>
      </c>
      <c r="B51" s="10" t="s">
        <v>66</v>
      </c>
      <c r="C51" s="10">
        <v>9092</v>
      </c>
      <c r="D51" s="10">
        <v>9819360</v>
      </c>
    </row>
    <row r="52" spans="1:4" x14ac:dyDescent="0.25">
      <c r="A52" s="5">
        <v>2023</v>
      </c>
      <c r="B52" s="10" t="s">
        <v>66</v>
      </c>
      <c r="C52" s="10">
        <v>10311</v>
      </c>
      <c r="D52" s="10">
        <v>12208224</v>
      </c>
    </row>
    <row r="53" spans="1:4" x14ac:dyDescent="0.25">
      <c r="A53" s="5">
        <v>2024</v>
      </c>
      <c r="B53" s="10" t="s">
        <v>66</v>
      </c>
      <c r="C53" s="10">
        <v>11690</v>
      </c>
      <c r="D53" s="10">
        <v>12251120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63"/>
  <sheetViews>
    <sheetView topLeftCell="A39" workbookViewId="0"/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4" ht="21" customHeight="1" x14ac:dyDescent="0.25">
      <c r="A1" s="1" t="s">
        <v>22</v>
      </c>
    </row>
    <row r="2" spans="1:4" ht="30" customHeight="1" x14ac:dyDescent="0.25">
      <c r="A2" s="8" t="s">
        <v>13</v>
      </c>
    </row>
    <row r="3" spans="1:4" ht="30" customHeight="1" x14ac:dyDescent="0.25">
      <c r="A3" s="4" t="s">
        <v>54</v>
      </c>
      <c r="B3" s="9" t="s">
        <v>89</v>
      </c>
      <c r="C3" s="9" t="s">
        <v>96</v>
      </c>
      <c r="D3" s="9" t="s">
        <v>97</v>
      </c>
    </row>
    <row r="4" spans="1:4" ht="25.5" customHeight="1" x14ac:dyDescent="0.25">
      <c r="A4" s="5">
        <v>2015</v>
      </c>
      <c r="B4" s="10" t="s">
        <v>98</v>
      </c>
      <c r="C4" s="10">
        <v>1884000</v>
      </c>
      <c r="D4" s="10">
        <v>960840</v>
      </c>
    </row>
    <row r="5" spans="1:4" x14ac:dyDescent="0.25">
      <c r="A5" s="5">
        <v>2016</v>
      </c>
      <c r="B5" s="10" t="s">
        <v>98</v>
      </c>
      <c r="C5" s="10">
        <v>1774000</v>
      </c>
      <c r="D5" s="10">
        <v>887000</v>
      </c>
    </row>
    <row r="6" spans="1:4" x14ac:dyDescent="0.25">
      <c r="A6" s="5">
        <v>2017</v>
      </c>
      <c r="B6" s="10" t="s">
        <v>98</v>
      </c>
      <c r="C6" s="10">
        <v>2857000</v>
      </c>
      <c r="D6" s="10">
        <v>1457070</v>
      </c>
    </row>
    <row r="7" spans="1:4" x14ac:dyDescent="0.25">
      <c r="A7" s="5">
        <v>2018</v>
      </c>
      <c r="B7" s="10" t="s">
        <v>98</v>
      </c>
      <c r="C7" s="10">
        <v>1672000</v>
      </c>
      <c r="D7" s="10">
        <v>769120</v>
      </c>
    </row>
    <row r="8" spans="1:4" x14ac:dyDescent="0.25">
      <c r="A8" s="5">
        <v>2019</v>
      </c>
      <c r="B8" s="10" t="s">
        <v>98</v>
      </c>
      <c r="C8" s="10">
        <v>2274000</v>
      </c>
      <c r="D8" s="10">
        <v>932340</v>
      </c>
    </row>
    <row r="9" spans="1:4" x14ac:dyDescent="0.25">
      <c r="A9" s="5">
        <v>2020</v>
      </c>
      <c r="B9" s="10" t="s">
        <v>98</v>
      </c>
      <c r="C9" s="10">
        <v>1002000</v>
      </c>
      <c r="D9" s="10">
        <v>390780</v>
      </c>
    </row>
    <row r="10" spans="1:4" x14ac:dyDescent="0.25">
      <c r="A10" s="5">
        <v>2021</v>
      </c>
      <c r="B10" s="10" t="s">
        <v>98</v>
      </c>
      <c r="C10" s="10">
        <v>1929000</v>
      </c>
      <c r="D10" s="10">
        <v>810180</v>
      </c>
    </row>
    <row r="11" spans="1:4" x14ac:dyDescent="0.25">
      <c r="A11" s="5">
        <v>2022</v>
      </c>
      <c r="B11" s="10" t="s">
        <v>98</v>
      </c>
      <c r="C11" s="10">
        <v>1639000</v>
      </c>
      <c r="D11" s="10">
        <v>770330</v>
      </c>
    </row>
    <row r="12" spans="1:4" x14ac:dyDescent="0.25">
      <c r="A12" s="5">
        <v>2023</v>
      </c>
      <c r="B12" s="10" t="s">
        <v>98</v>
      </c>
      <c r="C12" s="10">
        <v>1318000</v>
      </c>
      <c r="D12" s="10">
        <v>856700</v>
      </c>
    </row>
    <row r="13" spans="1:4" x14ac:dyDescent="0.25">
      <c r="A13" s="5">
        <v>2024</v>
      </c>
      <c r="B13" s="10" t="s">
        <v>98</v>
      </c>
      <c r="C13" s="10">
        <v>1474000</v>
      </c>
      <c r="D13" s="10">
        <v>884400</v>
      </c>
    </row>
    <row r="14" spans="1:4" x14ac:dyDescent="0.25">
      <c r="A14" s="5">
        <v>2015</v>
      </c>
      <c r="B14" s="10" t="s">
        <v>99</v>
      </c>
      <c r="C14" s="10">
        <v>249000</v>
      </c>
      <c r="D14" s="10">
        <v>126990</v>
      </c>
    </row>
    <row r="15" spans="1:4" x14ac:dyDescent="0.25">
      <c r="A15" s="5">
        <v>2016</v>
      </c>
      <c r="B15" s="10" t="s">
        <v>99</v>
      </c>
      <c r="C15" s="10">
        <v>369000</v>
      </c>
      <c r="D15" s="10">
        <v>184500</v>
      </c>
    </row>
    <row r="16" spans="1:4" x14ac:dyDescent="0.25">
      <c r="A16" s="5">
        <v>2017</v>
      </c>
      <c r="B16" s="10" t="s">
        <v>99</v>
      </c>
      <c r="C16" s="10">
        <v>229000</v>
      </c>
      <c r="D16" s="10">
        <v>116790</v>
      </c>
    </row>
    <row r="17" spans="1:4" x14ac:dyDescent="0.25">
      <c r="A17" s="5">
        <v>2018</v>
      </c>
      <c r="B17" s="10" t="s">
        <v>99</v>
      </c>
      <c r="C17" s="10">
        <v>304000</v>
      </c>
      <c r="D17" s="10">
        <v>139840</v>
      </c>
    </row>
    <row r="18" spans="1:4" x14ac:dyDescent="0.25">
      <c r="A18" s="5">
        <v>2019</v>
      </c>
      <c r="B18" s="10" t="s">
        <v>99</v>
      </c>
      <c r="C18" s="10">
        <v>162000</v>
      </c>
      <c r="D18" s="10">
        <v>66420</v>
      </c>
    </row>
    <row r="19" spans="1:4" x14ac:dyDescent="0.25">
      <c r="A19" s="5">
        <v>2020</v>
      </c>
      <c r="B19" s="10" t="s">
        <v>99</v>
      </c>
      <c r="C19" s="10">
        <v>140000</v>
      </c>
      <c r="D19" s="10">
        <v>54600</v>
      </c>
    </row>
    <row r="20" spans="1:4" x14ac:dyDescent="0.25">
      <c r="A20" s="5">
        <v>2021</v>
      </c>
      <c r="B20" s="10" t="s">
        <v>99</v>
      </c>
      <c r="C20" s="10">
        <v>416000</v>
      </c>
      <c r="D20" s="10">
        <v>174720</v>
      </c>
    </row>
    <row r="21" spans="1:4" x14ac:dyDescent="0.25">
      <c r="A21" s="5">
        <v>2022</v>
      </c>
      <c r="B21" s="10" t="s">
        <v>99</v>
      </c>
      <c r="C21" s="10">
        <v>341000</v>
      </c>
      <c r="D21" s="10">
        <v>160270</v>
      </c>
    </row>
    <row r="22" spans="1:4" x14ac:dyDescent="0.25">
      <c r="A22" s="5">
        <v>2023</v>
      </c>
      <c r="B22" s="10" t="s">
        <v>99</v>
      </c>
      <c r="C22" s="10">
        <v>251000</v>
      </c>
      <c r="D22" s="10">
        <v>163150</v>
      </c>
    </row>
    <row r="23" spans="1:4" x14ac:dyDescent="0.25">
      <c r="A23" s="5">
        <v>2024</v>
      </c>
      <c r="B23" s="10" t="s">
        <v>99</v>
      </c>
      <c r="C23" s="10">
        <v>297000</v>
      </c>
      <c r="D23" s="10">
        <v>178200</v>
      </c>
    </row>
    <row r="24" spans="1:4" x14ac:dyDescent="0.25">
      <c r="A24" s="5">
        <v>2015</v>
      </c>
      <c r="B24" s="10" t="s">
        <v>93</v>
      </c>
      <c r="C24" s="10">
        <v>4000</v>
      </c>
      <c r="D24" s="10">
        <v>2040</v>
      </c>
    </row>
    <row r="25" spans="1:4" x14ac:dyDescent="0.25">
      <c r="A25" s="5">
        <v>2016</v>
      </c>
      <c r="B25" s="10" t="s">
        <v>93</v>
      </c>
      <c r="C25" s="10">
        <v>70000</v>
      </c>
      <c r="D25" s="10">
        <v>35000</v>
      </c>
    </row>
    <row r="26" spans="1:4" x14ac:dyDescent="0.25">
      <c r="A26" s="5">
        <v>2017</v>
      </c>
      <c r="B26" s="10" t="s">
        <v>93</v>
      </c>
      <c r="C26" s="10">
        <v>149000</v>
      </c>
      <c r="D26" s="10">
        <v>75990</v>
      </c>
    </row>
    <row r="27" spans="1:4" x14ac:dyDescent="0.25">
      <c r="A27" s="5">
        <v>2018</v>
      </c>
      <c r="B27" s="10" t="s">
        <v>93</v>
      </c>
      <c r="C27" s="10">
        <v>268000</v>
      </c>
      <c r="D27" s="10">
        <v>123280</v>
      </c>
    </row>
    <row r="28" spans="1:4" x14ac:dyDescent="0.25">
      <c r="A28" s="5">
        <v>2019</v>
      </c>
      <c r="B28" s="10" t="s">
        <v>93</v>
      </c>
      <c r="C28" s="10">
        <v>411000</v>
      </c>
      <c r="D28" s="10">
        <v>168510</v>
      </c>
    </row>
    <row r="29" spans="1:4" x14ac:dyDescent="0.25">
      <c r="A29" s="5">
        <v>2020</v>
      </c>
      <c r="B29" s="10" t="s">
        <v>93</v>
      </c>
      <c r="C29" s="10">
        <v>85000</v>
      </c>
      <c r="D29" s="10">
        <v>33150</v>
      </c>
    </row>
    <row r="30" spans="1:4" x14ac:dyDescent="0.25">
      <c r="A30" s="5">
        <v>2021</v>
      </c>
      <c r="B30" s="10" t="s">
        <v>93</v>
      </c>
      <c r="C30" s="10">
        <v>383000</v>
      </c>
      <c r="D30" s="10">
        <v>160860</v>
      </c>
    </row>
    <row r="31" spans="1:4" x14ac:dyDescent="0.25">
      <c r="A31" s="5">
        <v>2022</v>
      </c>
      <c r="B31" s="10" t="s">
        <v>93</v>
      </c>
      <c r="C31" s="10">
        <v>286000</v>
      </c>
      <c r="D31" s="10">
        <v>134420</v>
      </c>
    </row>
    <row r="32" spans="1:4" x14ac:dyDescent="0.25">
      <c r="A32" s="5">
        <v>2023</v>
      </c>
      <c r="B32" s="10" t="s">
        <v>93</v>
      </c>
      <c r="C32" s="10">
        <v>404000</v>
      </c>
      <c r="D32" s="10">
        <v>262600</v>
      </c>
    </row>
    <row r="33" spans="1:4" x14ac:dyDescent="0.25">
      <c r="A33" s="5">
        <v>2024</v>
      </c>
      <c r="B33" s="10" t="s">
        <v>93</v>
      </c>
      <c r="C33" s="10">
        <v>161000</v>
      </c>
      <c r="D33" s="10">
        <v>96600</v>
      </c>
    </row>
    <row r="34" spans="1:4" x14ac:dyDescent="0.25">
      <c r="A34" s="5">
        <v>2015</v>
      </c>
      <c r="B34" s="10" t="s">
        <v>100</v>
      </c>
      <c r="C34" s="10">
        <v>556000</v>
      </c>
      <c r="D34" s="10">
        <v>283560</v>
      </c>
    </row>
    <row r="35" spans="1:4" x14ac:dyDescent="0.25">
      <c r="A35" s="5">
        <v>2016</v>
      </c>
      <c r="B35" s="10" t="s">
        <v>100</v>
      </c>
      <c r="C35" s="10">
        <v>1321000</v>
      </c>
      <c r="D35" s="10">
        <v>660500</v>
      </c>
    </row>
    <row r="36" spans="1:4" x14ac:dyDescent="0.25">
      <c r="A36" s="5">
        <v>2017</v>
      </c>
      <c r="B36" s="10" t="s">
        <v>100</v>
      </c>
      <c r="C36" s="10">
        <v>1799000</v>
      </c>
      <c r="D36" s="10">
        <v>917490</v>
      </c>
    </row>
    <row r="37" spans="1:4" x14ac:dyDescent="0.25">
      <c r="A37" s="5">
        <v>2018</v>
      </c>
      <c r="B37" s="10" t="s">
        <v>100</v>
      </c>
      <c r="C37" s="10">
        <v>1787000</v>
      </c>
      <c r="D37" s="10">
        <v>822020</v>
      </c>
    </row>
    <row r="38" spans="1:4" x14ac:dyDescent="0.25">
      <c r="A38" s="5">
        <v>2019</v>
      </c>
      <c r="B38" s="10" t="s">
        <v>100</v>
      </c>
      <c r="C38" s="10">
        <v>1546000</v>
      </c>
      <c r="D38" s="10">
        <v>633860</v>
      </c>
    </row>
    <row r="39" spans="1:4" x14ac:dyDescent="0.25">
      <c r="A39" s="5">
        <v>2020</v>
      </c>
      <c r="B39" s="10" t="s">
        <v>100</v>
      </c>
      <c r="C39" s="10">
        <v>1634000</v>
      </c>
      <c r="D39" s="10">
        <v>637260</v>
      </c>
    </row>
    <row r="40" spans="1:4" x14ac:dyDescent="0.25">
      <c r="A40" s="5">
        <v>2021</v>
      </c>
      <c r="B40" s="10" t="s">
        <v>100</v>
      </c>
      <c r="C40" s="10">
        <v>2097000</v>
      </c>
      <c r="D40" s="10">
        <v>880740</v>
      </c>
    </row>
    <row r="41" spans="1:4" x14ac:dyDescent="0.25">
      <c r="A41" s="5">
        <v>2022</v>
      </c>
      <c r="B41" s="10" t="s">
        <v>100</v>
      </c>
      <c r="C41" s="10">
        <v>1817000</v>
      </c>
      <c r="D41" s="10">
        <v>571900</v>
      </c>
    </row>
    <row r="42" spans="1:4" x14ac:dyDescent="0.25">
      <c r="A42" s="5">
        <v>2023</v>
      </c>
      <c r="B42" s="10" t="s">
        <v>100</v>
      </c>
      <c r="C42" s="10">
        <v>1745000</v>
      </c>
      <c r="D42" s="10">
        <v>1134250</v>
      </c>
    </row>
    <row r="43" spans="1:4" x14ac:dyDescent="0.25">
      <c r="A43" s="5">
        <v>2024</v>
      </c>
      <c r="B43" s="10" t="s">
        <v>100</v>
      </c>
      <c r="C43" s="10">
        <v>314000</v>
      </c>
      <c r="D43" s="10">
        <v>188400</v>
      </c>
    </row>
    <row r="44" spans="1:4" x14ac:dyDescent="0.25">
      <c r="A44" s="5">
        <v>2015</v>
      </c>
      <c r="B44" s="10" t="s">
        <v>101</v>
      </c>
      <c r="C44" s="10">
        <v>0</v>
      </c>
      <c r="D44" s="10">
        <v>0</v>
      </c>
    </row>
    <row r="45" spans="1:4" x14ac:dyDescent="0.25">
      <c r="A45" s="5">
        <v>2016</v>
      </c>
      <c r="B45" s="10" t="s">
        <v>101</v>
      </c>
      <c r="C45" s="10">
        <v>0</v>
      </c>
      <c r="D45" s="10">
        <v>0</v>
      </c>
    </row>
    <row r="46" spans="1:4" x14ac:dyDescent="0.25">
      <c r="A46" s="5">
        <v>2017</v>
      </c>
      <c r="B46" s="10" t="s">
        <v>101</v>
      </c>
      <c r="C46" s="10">
        <v>0</v>
      </c>
      <c r="D46" s="10">
        <v>0</v>
      </c>
    </row>
    <row r="47" spans="1:4" x14ac:dyDescent="0.25">
      <c r="A47" s="5">
        <v>2018</v>
      </c>
      <c r="B47" s="10" t="s">
        <v>101</v>
      </c>
      <c r="C47" s="10">
        <v>0</v>
      </c>
      <c r="D47" s="10">
        <v>0</v>
      </c>
    </row>
    <row r="48" spans="1:4" x14ac:dyDescent="0.25">
      <c r="A48" s="5">
        <v>2019</v>
      </c>
      <c r="B48" s="10" t="s">
        <v>101</v>
      </c>
      <c r="C48" s="10">
        <v>0</v>
      </c>
      <c r="D48" s="10">
        <v>0</v>
      </c>
    </row>
    <row r="49" spans="1:4" x14ac:dyDescent="0.25">
      <c r="A49" s="5">
        <v>2020</v>
      </c>
      <c r="B49" s="10" t="s">
        <v>101</v>
      </c>
      <c r="C49" s="10">
        <v>2000</v>
      </c>
      <c r="D49" s="10">
        <v>780</v>
      </c>
    </row>
    <row r="50" spans="1:4" x14ac:dyDescent="0.25">
      <c r="A50" s="5">
        <v>2021</v>
      </c>
      <c r="B50" s="10" t="s">
        <v>101</v>
      </c>
      <c r="C50" s="10">
        <v>28000</v>
      </c>
      <c r="D50" s="10">
        <v>11760</v>
      </c>
    </row>
    <row r="51" spans="1:4" x14ac:dyDescent="0.25">
      <c r="A51" s="5">
        <v>2022</v>
      </c>
      <c r="B51" s="10" t="s">
        <v>101</v>
      </c>
      <c r="C51" s="10">
        <v>4000</v>
      </c>
      <c r="D51" s="10">
        <v>1880</v>
      </c>
    </row>
    <row r="52" spans="1:4" x14ac:dyDescent="0.25">
      <c r="A52" s="5">
        <v>2023</v>
      </c>
      <c r="B52" s="10" t="s">
        <v>101</v>
      </c>
      <c r="C52" s="10">
        <v>179000</v>
      </c>
      <c r="D52" s="10">
        <v>116350</v>
      </c>
    </row>
    <row r="53" spans="1:4" x14ac:dyDescent="0.25">
      <c r="A53" s="5">
        <v>2024</v>
      </c>
      <c r="B53" s="10" t="s">
        <v>101</v>
      </c>
      <c r="C53" s="10">
        <v>172000</v>
      </c>
      <c r="D53" s="10">
        <v>103200</v>
      </c>
    </row>
    <row r="54" spans="1:4" x14ac:dyDescent="0.25">
      <c r="A54" s="5">
        <v>2015</v>
      </c>
      <c r="B54" s="10" t="s">
        <v>66</v>
      </c>
      <c r="C54" s="10">
        <v>2693000</v>
      </c>
      <c r="D54" s="10">
        <v>1373430</v>
      </c>
    </row>
    <row r="55" spans="1:4" x14ac:dyDescent="0.25">
      <c r="A55" s="5">
        <v>2016</v>
      </c>
      <c r="B55" s="10" t="s">
        <v>66</v>
      </c>
      <c r="C55" s="10">
        <v>3534000</v>
      </c>
      <c r="D55" s="10">
        <v>1767000</v>
      </c>
    </row>
    <row r="56" spans="1:4" x14ac:dyDescent="0.25">
      <c r="A56" s="5">
        <v>2017</v>
      </c>
      <c r="B56" s="10" t="s">
        <v>66</v>
      </c>
      <c r="C56" s="10">
        <v>5034000</v>
      </c>
      <c r="D56" s="10">
        <v>2567340</v>
      </c>
    </row>
    <row r="57" spans="1:4" x14ac:dyDescent="0.25">
      <c r="A57" s="5">
        <v>2018</v>
      </c>
      <c r="B57" s="10" t="s">
        <v>66</v>
      </c>
      <c r="C57" s="10">
        <v>4031000</v>
      </c>
      <c r="D57" s="10">
        <v>1854260</v>
      </c>
    </row>
    <row r="58" spans="1:4" x14ac:dyDescent="0.25">
      <c r="A58" s="5">
        <v>2019</v>
      </c>
      <c r="B58" s="10" t="s">
        <v>66</v>
      </c>
      <c r="C58" s="10">
        <v>4393000</v>
      </c>
      <c r="D58" s="10">
        <v>1801130</v>
      </c>
    </row>
    <row r="59" spans="1:4" x14ac:dyDescent="0.25">
      <c r="A59" s="5">
        <v>2020</v>
      </c>
      <c r="B59" s="10" t="s">
        <v>66</v>
      </c>
      <c r="C59" s="10">
        <v>2863000</v>
      </c>
      <c r="D59" s="10">
        <v>1116570</v>
      </c>
    </row>
    <row r="60" spans="1:4" x14ac:dyDescent="0.25">
      <c r="A60" s="5">
        <v>2021</v>
      </c>
      <c r="B60" s="10" t="s">
        <v>66</v>
      </c>
      <c r="C60" s="10">
        <v>4853000</v>
      </c>
      <c r="D60" s="10">
        <v>2038260</v>
      </c>
    </row>
    <row r="61" spans="1:4" x14ac:dyDescent="0.25">
      <c r="A61" s="5">
        <v>2022</v>
      </c>
      <c r="B61" s="10" t="s">
        <v>66</v>
      </c>
      <c r="C61" s="10">
        <v>4087000</v>
      </c>
      <c r="D61" s="10">
        <v>1920890</v>
      </c>
    </row>
    <row r="62" spans="1:4" x14ac:dyDescent="0.25">
      <c r="A62" s="5">
        <v>2023</v>
      </c>
      <c r="B62" s="10" t="s">
        <v>66</v>
      </c>
      <c r="C62" s="10">
        <v>3897000</v>
      </c>
      <c r="D62" s="10">
        <v>2533050</v>
      </c>
    </row>
    <row r="63" spans="1:4" x14ac:dyDescent="0.25">
      <c r="A63" s="5">
        <v>2024</v>
      </c>
      <c r="B63" s="10" t="s">
        <v>66</v>
      </c>
      <c r="C63" s="10">
        <v>2418000</v>
      </c>
      <c r="D63" s="10">
        <v>1450800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1"/>
  <sheetViews>
    <sheetView workbookViewId="0">
      <selection activeCell="H8" sqref="H8"/>
    </sheetView>
  </sheetViews>
  <sheetFormatPr defaultColWidth="11.42578125" defaultRowHeight="15" x14ac:dyDescent="0.25"/>
  <cols>
    <col min="1" max="1" width="16.140625" customWidth="1"/>
    <col min="2" max="2" width="60.7109375" customWidth="1"/>
  </cols>
  <sheetData>
    <row r="1" spans="1:2" ht="21" customHeight="1" x14ac:dyDescent="0.25">
      <c r="A1" s="1" t="s">
        <v>10</v>
      </c>
    </row>
    <row r="2" spans="1:2" ht="30" customHeight="1" x14ac:dyDescent="0.25">
      <c r="A2" s="4" t="s">
        <v>34</v>
      </c>
      <c r="B2" s="4" t="s">
        <v>35</v>
      </c>
    </row>
    <row r="3" spans="1:2" ht="75" customHeight="1" x14ac:dyDescent="0.25">
      <c r="A3" s="6">
        <v>1</v>
      </c>
      <c r="B3" s="7" t="s">
        <v>103</v>
      </c>
    </row>
    <row r="4" spans="1:2" ht="75" customHeight="1" x14ac:dyDescent="0.25">
      <c r="A4" s="6">
        <v>2</v>
      </c>
      <c r="B4" s="7" t="s">
        <v>36</v>
      </c>
    </row>
    <row r="5" spans="1:2" ht="75" customHeight="1" x14ac:dyDescent="0.25">
      <c r="A5" s="6">
        <v>3</v>
      </c>
      <c r="B5" s="7" t="s">
        <v>37</v>
      </c>
    </row>
    <row r="6" spans="1:2" ht="75" customHeight="1" x14ac:dyDescent="0.25">
      <c r="A6" s="6">
        <v>4</v>
      </c>
      <c r="B6" s="7" t="s">
        <v>38</v>
      </c>
    </row>
    <row r="7" spans="1:2" ht="75" customHeight="1" x14ac:dyDescent="0.25">
      <c r="A7" s="6">
        <v>5</v>
      </c>
      <c r="B7" s="7" t="s">
        <v>39</v>
      </c>
    </row>
    <row r="8" spans="1:2" ht="75" customHeight="1" x14ac:dyDescent="0.25">
      <c r="A8" s="6">
        <v>6</v>
      </c>
      <c r="B8" s="7" t="s">
        <v>40</v>
      </c>
    </row>
    <row r="9" spans="1:2" ht="75" customHeight="1" x14ac:dyDescent="0.25">
      <c r="A9" s="6">
        <v>7</v>
      </c>
      <c r="B9" s="7" t="s">
        <v>110</v>
      </c>
    </row>
    <row r="10" spans="1:2" ht="75" customHeight="1" x14ac:dyDescent="0.25">
      <c r="A10" s="6">
        <v>8</v>
      </c>
      <c r="B10" s="7" t="s">
        <v>41</v>
      </c>
    </row>
    <row r="11" spans="1:2" ht="75" customHeight="1" x14ac:dyDescent="0.25">
      <c r="A11" s="6">
        <v>9</v>
      </c>
      <c r="B11" s="7" t="s">
        <v>41</v>
      </c>
    </row>
    <row r="12" spans="1:2" ht="75" customHeight="1" x14ac:dyDescent="0.25">
      <c r="A12" s="6">
        <v>10</v>
      </c>
      <c r="B12" s="7" t="s">
        <v>41</v>
      </c>
    </row>
    <row r="13" spans="1:2" ht="75" customHeight="1" x14ac:dyDescent="0.25">
      <c r="A13" s="6">
        <v>11</v>
      </c>
      <c r="B13" s="7" t="s">
        <v>41</v>
      </c>
    </row>
    <row r="14" spans="1:2" ht="75" customHeight="1" x14ac:dyDescent="0.25">
      <c r="A14" s="6">
        <v>12</v>
      </c>
      <c r="B14" s="7" t="s">
        <v>41</v>
      </c>
    </row>
    <row r="15" spans="1:2" ht="75" customHeight="1" x14ac:dyDescent="0.25">
      <c r="A15" s="6">
        <v>13</v>
      </c>
      <c r="B15" s="7" t="s">
        <v>41</v>
      </c>
    </row>
    <row r="16" spans="1:2" ht="75" customHeight="1" x14ac:dyDescent="0.25">
      <c r="A16" s="6">
        <v>14</v>
      </c>
      <c r="B16" s="7" t="s">
        <v>41</v>
      </c>
    </row>
    <row r="17" spans="1:2" ht="75" customHeight="1" x14ac:dyDescent="0.25">
      <c r="A17" s="6">
        <v>15</v>
      </c>
      <c r="B17" s="7" t="s">
        <v>41</v>
      </c>
    </row>
    <row r="18" spans="1:2" ht="75" customHeight="1" x14ac:dyDescent="0.25">
      <c r="A18" s="6">
        <v>16</v>
      </c>
      <c r="B18" s="7" t="s">
        <v>41</v>
      </c>
    </row>
    <row r="19" spans="1:2" ht="75" customHeight="1" x14ac:dyDescent="0.25">
      <c r="A19" s="6">
        <v>17</v>
      </c>
      <c r="B19" s="7" t="s">
        <v>41</v>
      </c>
    </row>
    <row r="20" spans="1:2" ht="75" customHeight="1" x14ac:dyDescent="0.25">
      <c r="A20" s="6">
        <v>18</v>
      </c>
      <c r="B20" s="7" t="s">
        <v>41</v>
      </c>
    </row>
    <row r="21" spans="1:2" ht="75" customHeight="1" x14ac:dyDescent="0.25">
      <c r="A21" s="6">
        <v>19</v>
      </c>
      <c r="B21" s="7" t="s">
        <v>41</v>
      </c>
    </row>
    <row r="22" spans="1:2" ht="75" customHeight="1" x14ac:dyDescent="0.25">
      <c r="A22" s="6">
        <v>20</v>
      </c>
      <c r="B22" s="7" t="s">
        <v>41</v>
      </c>
    </row>
    <row r="23" spans="1:2" ht="75" customHeight="1" x14ac:dyDescent="0.25">
      <c r="A23" s="6">
        <v>21</v>
      </c>
      <c r="B23" s="7" t="s">
        <v>41</v>
      </c>
    </row>
    <row r="24" spans="1:2" ht="75" customHeight="1" x14ac:dyDescent="0.25">
      <c r="A24" s="6">
        <v>22</v>
      </c>
      <c r="B24" s="7" t="s">
        <v>41</v>
      </c>
    </row>
    <row r="25" spans="1:2" ht="75" customHeight="1" x14ac:dyDescent="0.25">
      <c r="A25" s="6">
        <v>23</v>
      </c>
      <c r="B25" s="7" t="s">
        <v>41</v>
      </c>
    </row>
    <row r="26" spans="1:2" ht="75" customHeight="1" x14ac:dyDescent="0.25">
      <c r="A26" s="6">
        <v>24</v>
      </c>
      <c r="B26" s="7" t="s">
        <v>41</v>
      </c>
    </row>
    <row r="27" spans="1:2" ht="75" customHeight="1" x14ac:dyDescent="0.25">
      <c r="A27" s="6">
        <v>25</v>
      </c>
      <c r="B27" s="7" t="s">
        <v>41</v>
      </c>
    </row>
    <row r="28" spans="1:2" ht="75" customHeight="1" x14ac:dyDescent="0.25">
      <c r="A28" s="6">
        <v>26</v>
      </c>
      <c r="B28" s="7" t="s">
        <v>41</v>
      </c>
    </row>
    <row r="29" spans="1:2" ht="75" customHeight="1" x14ac:dyDescent="0.25">
      <c r="A29" s="6">
        <v>27</v>
      </c>
      <c r="B29" s="7" t="s">
        <v>41</v>
      </c>
    </row>
    <row r="30" spans="1:2" ht="75" customHeight="1" x14ac:dyDescent="0.25">
      <c r="A30" s="6">
        <v>28</v>
      </c>
      <c r="B30" s="7" t="s">
        <v>41</v>
      </c>
    </row>
    <row r="31" spans="1:2" ht="75" customHeight="1" x14ac:dyDescent="0.25">
      <c r="A31" s="6">
        <v>29</v>
      </c>
      <c r="B31" s="7" t="s">
        <v>41</v>
      </c>
    </row>
    <row r="32" spans="1:2" ht="75" customHeight="1" x14ac:dyDescent="0.25">
      <c r="A32" s="6">
        <v>30</v>
      </c>
      <c r="B32" s="7" t="s">
        <v>41</v>
      </c>
    </row>
    <row r="33" spans="1:2" ht="75" customHeight="1" x14ac:dyDescent="0.25">
      <c r="A33" s="6">
        <v>31</v>
      </c>
      <c r="B33" s="7" t="s">
        <v>41</v>
      </c>
    </row>
    <row r="34" spans="1:2" ht="75" customHeight="1" x14ac:dyDescent="0.25">
      <c r="A34" s="6">
        <v>32</v>
      </c>
      <c r="B34" s="7" t="s">
        <v>41</v>
      </c>
    </row>
    <row r="35" spans="1:2" ht="75" customHeight="1" x14ac:dyDescent="0.25">
      <c r="A35" s="6">
        <v>33</v>
      </c>
      <c r="B35" s="7" t="s">
        <v>41</v>
      </c>
    </row>
    <row r="36" spans="1:2" ht="75" customHeight="1" x14ac:dyDescent="0.25">
      <c r="A36" s="6">
        <v>34</v>
      </c>
      <c r="B36" s="7" t="s">
        <v>41</v>
      </c>
    </row>
    <row r="37" spans="1:2" ht="75" customHeight="1" x14ac:dyDescent="0.25">
      <c r="A37" s="6">
        <v>35</v>
      </c>
      <c r="B37" s="7" t="s">
        <v>41</v>
      </c>
    </row>
    <row r="38" spans="1:2" ht="75" customHeight="1" x14ac:dyDescent="0.25">
      <c r="A38" s="6">
        <v>36</v>
      </c>
      <c r="B38" s="7" t="s">
        <v>41</v>
      </c>
    </row>
    <row r="39" spans="1:2" ht="75" customHeight="1" x14ac:dyDescent="0.25">
      <c r="A39" s="6">
        <v>37</v>
      </c>
      <c r="B39" s="7" t="s">
        <v>41</v>
      </c>
    </row>
    <row r="40" spans="1:2" ht="75" customHeight="1" x14ac:dyDescent="0.25">
      <c r="A40" s="6">
        <v>38</v>
      </c>
      <c r="B40" s="7" t="s">
        <v>41</v>
      </c>
    </row>
    <row r="41" spans="1:2" ht="75" customHeight="1" x14ac:dyDescent="0.25">
      <c r="A41" s="6">
        <v>39</v>
      </c>
      <c r="B41" s="7" t="s">
        <v>41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5"/>
  <sheetViews>
    <sheetView workbookViewId="0">
      <selection activeCell="A9" sqref="A9"/>
    </sheetView>
  </sheetViews>
  <sheetFormatPr defaultColWidth="11.42578125" defaultRowHeight="15" x14ac:dyDescent="0.25"/>
  <cols>
    <col min="1" max="1" width="16.140625" customWidth="1"/>
    <col min="2" max="2" width="120.7109375" customWidth="1"/>
  </cols>
  <sheetData>
    <row r="1" spans="1:2" ht="21" customHeight="1" x14ac:dyDescent="0.25">
      <c r="A1" s="1" t="s">
        <v>9</v>
      </c>
    </row>
    <row r="2" spans="1:2" ht="30" customHeight="1" x14ac:dyDescent="0.25">
      <c r="A2" s="4" t="s">
        <v>23</v>
      </c>
      <c r="B2" s="4" t="s">
        <v>24</v>
      </c>
    </row>
    <row r="3" spans="1:2" x14ac:dyDescent="0.25">
      <c r="A3" s="12" t="str">
        <f>HYPERLINK("#'Notes_table'!A1", "Notes table")</f>
        <v>Notes table</v>
      </c>
      <c r="B3" s="5" t="s">
        <v>10</v>
      </c>
    </row>
    <row r="4" spans="1:2" ht="25.5" customHeight="1" x14ac:dyDescent="0.25">
      <c r="A4" s="12" t="str">
        <f>HYPERLINK("#'Table_1'!A1", "Table 1.")</f>
        <v>Table 1.</v>
      </c>
      <c r="B4" s="5" t="s">
        <v>25</v>
      </c>
    </row>
    <row r="5" spans="1:2" x14ac:dyDescent="0.25">
      <c r="A5" s="12" t="str">
        <f>HYPERLINK("#'Table_2'!A1", "Table 2.")</f>
        <v>Table 2.</v>
      </c>
      <c r="B5" s="5" t="s">
        <v>26</v>
      </c>
    </row>
    <row r="6" spans="1:2" x14ac:dyDescent="0.25">
      <c r="A6" s="12" t="str">
        <f>HYPERLINK("#'Table_3'!A1", "Table 3.")</f>
        <v>Table 3.</v>
      </c>
      <c r="B6" s="5" t="s">
        <v>102</v>
      </c>
    </row>
    <row r="7" spans="1:2" ht="25.5" customHeight="1" x14ac:dyDescent="0.25">
      <c r="A7" s="12" t="str">
        <f>HYPERLINK("#'Table_4'!A1", "Table 4.")</f>
        <v>Table 4.</v>
      </c>
      <c r="B7" s="5" t="s">
        <v>27</v>
      </c>
    </row>
    <row r="8" spans="1:2" x14ac:dyDescent="0.25">
      <c r="A8" s="12" t="str">
        <f>HYPERLINK("#'Table_5'!A1", "Table 5.")</f>
        <v>Table 5.</v>
      </c>
      <c r="B8" s="5" t="s">
        <v>28</v>
      </c>
    </row>
    <row r="9" spans="1:2" x14ac:dyDescent="0.25">
      <c r="A9" s="12" t="str">
        <f>HYPERLINK("#'Table_6'!A1", "Table 6.")</f>
        <v>Table 6.</v>
      </c>
      <c r="B9" s="5" t="s">
        <v>29</v>
      </c>
    </row>
    <row r="10" spans="1:2" x14ac:dyDescent="0.25">
      <c r="A10" s="12" t="str">
        <f>HYPERLINK("#'Table_7'!A1", "Table 7.")</f>
        <v>Table 7.</v>
      </c>
      <c r="B10" s="5" t="s">
        <v>30</v>
      </c>
    </row>
    <row r="11" spans="1:2" x14ac:dyDescent="0.25">
      <c r="A11" s="12" t="str">
        <f>HYPERLINK("#'Table_8'!A1", "Table 8.")</f>
        <v>Table 8.</v>
      </c>
      <c r="B11" s="5" t="s">
        <v>31</v>
      </c>
    </row>
    <row r="12" spans="1:2" ht="25.5" customHeight="1" x14ac:dyDescent="0.25">
      <c r="A12" s="12" t="str">
        <f>HYPERLINK("#'Table_9'!A1", "Table 9.")</f>
        <v>Table 9.</v>
      </c>
      <c r="B12" s="5" t="s">
        <v>32</v>
      </c>
    </row>
    <row r="13" spans="1:2" x14ac:dyDescent="0.25">
      <c r="A13" s="12" t="str">
        <f>HYPERLINK("#'Table_10'!A1", "Table 10.")</f>
        <v>Table 10.</v>
      </c>
      <c r="B13" s="5" t="s">
        <v>33</v>
      </c>
    </row>
    <row r="17" ht="25.5" customHeight="1" x14ac:dyDescent="0.25"/>
    <row r="22" ht="25.5" customHeight="1" x14ac:dyDescent="0.25"/>
    <row r="25" ht="25.5" customHeight="1" x14ac:dyDescent="0.25"/>
    <row r="28" ht="25.5" customHeight="1" x14ac:dyDescent="0.25"/>
    <row r="38" ht="25.5" customHeight="1" x14ac:dyDescent="0.25"/>
    <row r="42" ht="25.5" customHeight="1" x14ac:dyDescent="0.25"/>
    <row r="45" ht="25.5" customHeight="1" x14ac:dyDescent="0.25"/>
    <row r="50" ht="25.5" customHeight="1" x14ac:dyDescent="0.25"/>
    <row r="54" ht="25.5" customHeight="1" x14ac:dyDescent="0.25"/>
    <row r="55" ht="25.5" customHeight="1" x14ac:dyDescent="0.25"/>
    <row r="58" ht="25.5" customHeight="1" x14ac:dyDescent="0.25"/>
    <row r="61" ht="25.5" customHeight="1" x14ac:dyDescent="0.25"/>
    <row r="62" ht="25.5" customHeight="1" x14ac:dyDescent="0.25"/>
    <row r="65" ht="25.5" customHeight="1" x14ac:dyDescent="0.25"/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4"/>
  <sheetViews>
    <sheetView workbookViewId="0">
      <selection activeCell="A26" sqref="A26"/>
    </sheetView>
  </sheetViews>
  <sheetFormatPr defaultColWidth="11.42578125" defaultRowHeight="15" x14ac:dyDescent="0.25"/>
  <cols>
    <col min="1" max="1" width="16.7109375" customWidth="1"/>
    <col min="2" max="4" width="25.7109375" customWidth="1"/>
  </cols>
  <sheetData>
    <row r="1" spans="1:4" ht="21" customHeight="1" x14ac:dyDescent="0.25">
      <c r="A1" s="1" t="s">
        <v>11</v>
      </c>
    </row>
    <row r="2" spans="1:4" ht="30" customHeight="1" x14ac:dyDescent="0.25">
      <c r="A2" s="8" t="s">
        <v>105</v>
      </c>
    </row>
    <row r="3" spans="1:4" ht="44.1" customHeight="1" x14ac:dyDescent="0.25">
      <c r="A3" s="4" t="s">
        <v>42</v>
      </c>
      <c r="B3" s="9" t="s">
        <v>43</v>
      </c>
      <c r="C3" s="9" t="s">
        <v>104</v>
      </c>
      <c r="D3" s="9" t="s">
        <v>44</v>
      </c>
    </row>
    <row r="4" spans="1:4" ht="25.5" customHeight="1" x14ac:dyDescent="0.25">
      <c r="A4" s="5" t="s">
        <v>45</v>
      </c>
      <c r="B4" s="10" t="s">
        <v>46</v>
      </c>
      <c r="C4" s="10">
        <v>3</v>
      </c>
      <c r="D4" s="10">
        <v>650</v>
      </c>
    </row>
    <row r="5" spans="1:4" x14ac:dyDescent="0.25">
      <c r="A5" s="5" t="s">
        <v>47</v>
      </c>
      <c r="B5" s="10" t="s">
        <v>46</v>
      </c>
      <c r="C5" s="10">
        <v>0</v>
      </c>
      <c r="D5" s="10">
        <v>23229</v>
      </c>
    </row>
    <row r="6" spans="1:4" x14ac:dyDescent="0.25">
      <c r="A6" s="5" t="s">
        <v>48</v>
      </c>
      <c r="B6" s="10" t="s">
        <v>46</v>
      </c>
      <c r="C6" s="10">
        <v>20000</v>
      </c>
      <c r="D6" s="10">
        <v>0</v>
      </c>
    </row>
    <row r="7" spans="1:4" x14ac:dyDescent="0.25">
      <c r="A7" s="5" t="s">
        <v>49</v>
      </c>
      <c r="B7" s="10" t="s">
        <v>46</v>
      </c>
      <c r="C7" s="10">
        <v>5000</v>
      </c>
      <c r="D7" s="10">
        <v>314393</v>
      </c>
    </row>
    <row r="8" spans="1:4" x14ac:dyDescent="0.25">
      <c r="A8" s="5" t="s">
        <v>45</v>
      </c>
      <c r="B8" s="10" t="s">
        <v>50</v>
      </c>
      <c r="C8" s="10">
        <v>0</v>
      </c>
      <c r="D8" s="10">
        <v>0</v>
      </c>
    </row>
    <row r="9" spans="1:4" x14ac:dyDescent="0.25">
      <c r="A9" s="5" t="s">
        <v>47</v>
      </c>
      <c r="B9" s="10" t="s">
        <v>50</v>
      </c>
      <c r="C9" s="10">
        <v>0</v>
      </c>
      <c r="D9" s="10">
        <v>0</v>
      </c>
    </row>
    <row r="10" spans="1:4" x14ac:dyDescent="0.25">
      <c r="A10" s="5" t="s">
        <v>48</v>
      </c>
      <c r="B10" s="10" t="s">
        <v>50</v>
      </c>
      <c r="C10" s="10">
        <v>0</v>
      </c>
      <c r="D10" s="10">
        <v>500</v>
      </c>
    </row>
    <row r="11" spans="1:4" x14ac:dyDescent="0.25">
      <c r="A11" s="5" t="s">
        <v>49</v>
      </c>
      <c r="B11" s="10" t="s">
        <v>50</v>
      </c>
      <c r="C11" s="10">
        <v>0</v>
      </c>
      <c r="D11" s="10">
        <v>152000</v>
      </c>
    </row>
    <row r="12" spans="1:4" x14ac:dyDescent="0.25">
      <c r="A12" s="5" t="s">
        <v>45</v>
      </c>
      <c r="B12" s="10" t="s">
        <v>51</v>
      </c>
      <c r="C12" s="10">
        <v>2274</v>
      </c>
      <c r="D12" s="10">
        <v>10234</v>
      </c>
    </row>
    <row r="13" spans="1:4" x14ac:dyDescent="0.25">
      <c r="A13" s="5" t="s">
        <v>47</v>
      </c>
      <c r="B13" s="10" t="s">
        <v>51</v>
      </c>
      <c r="C13" s="10">
        <v>0</v>
      </c>
      <c r="D13" s="10">
        <v>0</v>
      </c>
    </row>
    <row r="14" spans="1:4" x14ac:dyDescent="0.25">
      <c r="A14" s="5" t="s">
        <v>48</v>
      </c>
      <c r="B14" s="10" t="s">
        <v>51</v>
      </c>
      <c r="C14" s="10">
        <v>0</v>
      </c>
      <c r="D14" s="10">
        <v>0</v>
      </c>
    </row>
    <row r="15" spans="1:4" x14ac:dyDescent="0.25">
      <c r="A15" s="5" t="s">
        <v>49</v>
      </c>
      <c r="B15" s="10" t="s">
        <v>51</v>
      </c>
      <c r="C15" s="10">
        <v>0</v>
      </c>
      <c r="D15" s="10">
        <v>20000</v>
      </c>
    </row>
    <row r="16" spans="1:4" x14ac:dyDescent="0.25">
      <c r="A16" s="5" t="s">
        <v>45</v>
      </c>
      <c r="B16" s="10" t="s">
        <v>52</v>
      </c>
      <c r="C16" s="10">
        <v>20</v>
      </c>
      <c r="D16" s="10">
        <v>483</v>
      </c>
    </row>
    <row r="17" spans="1:4" x14ac:dyDescent="0.25">
      <c r="A17" s="5" t="s">
        <v>47</v>
      </c>
      <c r="B17" s="10" t="s">
        <v>52</v>
      </c>
      <c r="C17" s="10">
        <v>0</v>
      </c>
      <c r="D17" s="10">
        <v>0</v>
      </c>
    </row>
    <row r="18" spans="1:4" x14ac:dyDescent="0.25">
      <c r="A18" s="5" t="s">
        <v>48</v>
      </c>
      <c r="B18" s="10" t="s">
        <v>52</v>
      </c>
      <c r="C18" s="10">
        <v>43536</v>
      </c>
      <c r="D18" s="10">
        <v>166000</v>
      </c>
    </row>
    <row r="19" spans="1:4" x14ac:dyDescent="0.25">
      <c r="A19" s="5" t="s">
        <v>49</v>
      </c>
      <c r="B19" s="10" t="s">
        <v>52</v>
      </c>
      <c r="C19" s="10">
        <v>605171</v>
      </c>
      <c r="D19" s="10">
        <v>1770691</v>
      </c>
    </row>
    <row r="20" spans="1:4" x14ac:dyDescent="0.25">
      <c r="A20" s="5" t="s">
        <v>45</v>
      </c>
      <c r="B20" s="10" t="s">
        <v>53</v>
      </c>
      <c r="C20" s="10">
        <v>206</v>
      </c>
      <c r="D20" s="10">
        <v>323</v>
      </c>
    </row>
    <row r="21" spans="1:4" x14ac:dyDescent="0.25">
      <c r="A21" s="5" t="s">
        <v>47</v>
      </c>
      <c r="B21" s="10" t="s">
        <v>53</v>
      </c>
      <c r="C21" s="10">
        <v>0</v>
      </c>
      <c r="D21" s="10">
        <v>0</v>
      </c>
    </row>
    <row r="22" spans="1:4" x14ac:dyDescent="0.25">
      <c r="A22" s="5" t="s">
        <v>48</v>
      </c>
      <c r="B22" s="10" t="s">
        <v>53</v>
      </c>
      <c r="C22" s="10">
        <v>0</v>
      </c>
      <c r="D22" s="10">
        <v>3000</v>
      </c>
    </row>
    <row r="23" spans="1:4" x14ac:dyDescent="0.25">
      <c r="A23" s="5" t="s">
        <v>49</v>
      </c>
      <c r="B23" s="10" t="s">
        <v>53</v>
      </c>
      <c r="C23" s="10">
        <v>0</v>
      </c>
      <c r="D23" s="10">
        <v>160570</v>
      </c>
    </row>
    <row r="24" spans="1:4" ht="25.5" customHeight="1" x14ac:dyDescent="0.25">
      <c r="A24" s="11"/>
      <c r="B24" s="11"/>
      <c r="C24" s="11"/>
      <c r="D24" s="11"/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workbookViewId="0">
      <selection activeCell="E83" sqref="E83"/>
    </sheetView>
  </sheetViews>
  <sheetFormatPr defaultColWidth="11.42578125" defaultRowHeight="15" x14ac:dyDescent="0.25"/>
  <cols>
    <col min="1" max="1" width="12.7109375" customWidth="1"/>
    <col min="2" max="6" width="25.7109375" customWidth="1"/>
  </cols>
  <sheetData>
    <row r="1" spans="1:7" ht="21" customHeight="1" x14ac:dyDescent="0.25">
      <c r="A1" s="1" t="s">
        <v>12</v>
      </c>
    </row>
    <row r="2" spans="1:7" ht="30" customHeight="1" x14ac:dyDescent="0.25">
      <c r="A2" s="8" t="s">
        <v>106</v>
      </c>
    </row>
    <row r="3" spans="1:7" ht="38.1" customHeight="1" x14ac:dyDescent="0.25">
      <c r="A3" s="4" t="s">
        <v>54</v>
      </c>
      <c r="B3" s="9" t="s">
        <v>55</v>
      </c>
      <c r="C3" s="9" t="s">
        <v>56</v>
      </c>
      <c r="D3" s="9" t="s">
        <v>57</v>
      </c>
      <c r="E3" s="9" t="s">
        <v>58</v>
      </c>
      <c r="F3" s="9" t="s">
        <v>59</v>
      </c>
      <c r="G3" s="9" t="s">
        <v>60</v>
      </c>
    </row>
    <row r="4" spans="1:7" ht="25.5" customHeight="1" x14ac:dyDescent="0.25">
      <c r="A4" s="5">
        <v>1986</v>
      </c>
      <c r="B4" s="10" t="s">
        <v>61</v>
      </c>
      <c r="C4" s="10">
        <v>507000</v>
      </c>
      <c r="D4" s="10">
        <v>1000</v>
      </c>
      <c r="E4" s="10">
        <v>283000</v>
      </c>
      <c r="F4" s="10">
        <v>75000</v>
      </c>
      <c r="G4" s="10">
        <v>262</v>
      </c>
    </row>
    <row r="5" spans="1:7" x14ac:dyDescent="0.25">
      <c r="A5" s="5">
        <v>1987</v>
      </c>
      <c r="B5" s="10" t="s">
        <v>61</v>
      </c>
      <c r="C5" s="10">
        <v>1109000</v>
      </c>
      <c r="D5" s="10">
        <v>436000</v>
      </c>
      <c r="E5" s="10">
        <v>806000</v>
      </c>
      <c r="F5" s="10">
        <v>105000</v>
      </c>
      <c r="G5" s="10">
        <v>271</v>
      </c>
    </row>
    <row r="6" spans="1:7" x14ac:dyDescent="0.25">
      <c r="A6" s="5">
        <v>1988</v>
      </c>
      <c r="B6" s="10" t="s">
        <v>61</v>
      </c>
      <c r="C6" s="10">
        <v>1580000</v>
      </c>
      <c r="D6" s="10">
        <v>21000</v>
      </c>
      <c r="E6" s="10">
        <v>415000</v>
      </c>
      <c r="F6" s="10">
        <v>66000</v>
      </c>
      <c r="G6" s="10">
        <v>384</v>
      </c>
    </row>
    <row r="7" spans="1:7" x14ac:dyDescent="0.25">
      <c r="A7" s="5">
        <v>1989</v>
      </c>
      <c r="B7" s="10" t="s">
        <v>61</v>
      </c>
      <c r="C7" s="10">
        <v>1234000</v>
      </c>
      <c r="D7" s="10">
        <v>15000</v>
      </c>
      <c r="E7" s="10">
        <v>2282000</v>
      </c>
      <c r="F7" s="10">
        <v>45000</v>
      </c>
      <c r="G7" s="10">
        <v>346</v>
      </c>
    </row>
    <row r="8" spans="1:7" x14ac:dyDescent="0.25">
      <c r="A8" s="5">
        <v>1990</v>
      </c>
      <c r="B8" s="10" t="s">
        <v>61</v>
      </c>
      <c r="C8" s="10">
        <v>1441000</v>
      </c>
      <c r="D8" s="10">
        <v>1000</v>
      </c>
      <c r="E8" s="10">
        <v>1310000</v>
      </c>
      <c r="F8" s="10">
        <v>68000</v>
      </c>
      <c r="G8" s="10">
        <v>462</v>
      </c>
    </row>
    <row r="9" spans="1:7" x14ac:dyDescent="0.25">
      <c r="A9" s="5">
        <v>1991</v>
      </c>
      <c r="B9" s="10" t="s">
        <v>61</v>
      </c>
      <c r="C9" s="10">
        <v>2300000</v>
      </c>
      <c r="D9" s="10">
        <v>122000</v>
      </c>
      <c r="E9" s="10">
        <v>1529000</v>
      </c>
      <c r="F9" s="10">
        <v>316000</v>
      </c>
      <c r="G9" s="10">
        <v>1024</v>
      </c>
    </row>
    <row r="10" spans="1:7" x14ac:dyDescent="0.25">
      <c r="A10" s="5">
        <v>1992</v>
      </c>
      <c r="B10" s="10" t="s">
        <v>61</v>
      </c>
      <c r="C10" s="10">
        <v>2560000</v>
      </c>
      <c r="D10" s="10">
        <v>194000</v>
      </c>
      <c r="E10" s="10">
        <v>1538000</v>
      </c>
      <c r="F10" s="10">
        <v>489000</v>
      </c>
      <c r="G10" s="10">
        <v>923</v>
      </c>
    </row>
    <row r="11" spans="1:7" x14ac:dyDescent="0.25">
      <c r="A11" s="5">
        <v>1993</v>
      </c>
      <c r="B11" s="10" t="s">
        <v>61</v>
      </c>
      <c r="C11" s="10">
        <v>2594000</v>
      </c>
      <c r="D11" s="10">
        <v>119000</v>
      </c>
      <c r="E11" s="10">
        <v>788000</v>
      </c>
      <c r="F11" s="10">
        <v>176000</v>
      </c>
      <c r="G11" s="10">
        <v>708</v>
      </c>
    </row>
    <row r="12" spans="1:7" x14ac:dyDescent="0.25">
      <c r="A12" s="5">
        <v>1994</v>
      </c>
      <c r="B12" s="10" t="s">
        <v>61</v>
      </c>
      <c r="C12" s="10">
        <v>2104000</v>
      </c>
      <c r="D12" s="10">
        <v>142000</v>
      </c>
      <c r="E12" s="10">
        <v>956000</v>
      </c>
      <c r="F12" s="10">
        <v>199000</v>
      </c>
      <c r="G12" s="10">
        <v>716</v>
      </c>
    </row>
    <row r="13" spans="1:7" x14ac:dyDescent="0.25">
      <c r="A13" s="5">
        <v>1995</v>
      </c>
      <c r="B13" s="10" t="s">
        <v>61</v>
      </c>
      <c r="C13" s="10">
        <v>1973000</v>
      </c>
      <c r="D13" s="10">
        <v>182000</v>
      </c>
      <c r="E13" s="10">
        <v>1147000</v>
      </c>
      <c r="F13" s="10">
        <v>300000</v>
      </c>
      <c r="G13" s="10">
        <v>882</v>
      </c>
    </row>
    <row r="14" spans="1:7" x14ac:dyDescent="0.25">
      <c r="A14" s="5">
        <v>1996</v>
      </c>
      <c r="B14" s="10" t="s">
        <v>61</v>
      </c>
      <c r="C14" s="10">
        <v>2781000</v>
      </c>
      <c r="D14" s="10">
        <v>96000</v>
      </c>
      <c r="E14" s="10">
        <v>1271000</v>
      </c>
      <c r="F14" s="10">
        <v>302000</v>
      </c>
      <c r="G14" s="10">
        <v>1072</v>
      </c>
    </row>
    <row r="15" spans="1:7" x14ac:dyDescent="0.25">
      <c r="A15" s="5">
        <v>1997</v>
      </c>
      <c r="B15" s="10" t="s">
        <v>61</v>
      </c>
      <c r="C15" s="10">
        <v>2787000</v>
      </c>
      <c r="D15" s="10">
        <v>11000</v>
      </c>
      <c r="E15" s="10">
        <v>1207000</v>
      </c>
      <c r="F15" s="10">
        <v>223000</v>
      </c>
      <c r="G15" s="10">
        <v>1307</v>
      </c>
    </row>
    <row r="16" spans="1:7" x14ac:dyDescent="0.25">
      <c r="A16" s="5">
        <v>1998</v>
      </c>
      <c r="B16" s="10" t="s">
        <v>61</v>
      </c>
      <c r="C16" s="10">
        <v>2857000</v>
      </c>
      <c r="D16" s="10">
        <v>87000</v>
      </c>
      <c r="E16" s="10">
        <v>3676000</v>
      </c>
      <c r="F16" s="10">
        <v>343000</v>
      </c>
      <c r="G16" s="10">
        <v>1355</v>
      </c>
    </row>
    <row r="17" spans="1:7" x14ac:dyDescent="0.25">
      <c r="A17" s="5">
        <v>1999</v>
      </c>
      <c r="B17" s="10" t="s">
        <v>61</v>
      </c>
      <c r="C17" s="10">
        <v>2895000</v>
      </c>
      <c r="D17" s="10">
        <v>142000</v>
      </c>
      <c r="E17" s="10">
        <v>2842000</v>
      </c>
      <c r="F17" s="10">
        <v>127000</v>
      </c>
      <c r="G17" s="10">
        <v>1400</v>
      </c>
    </row>
    <row r="18" spans="1:7" x14ac:dyDescent="0.25">
      <c r="A18" s="5">
        <v>2000</v>
      </c>
      <c r="B18" s="10" t="s">
        <v>61</v>
      </c>
      <c r="C18" s="10">
        <v>3088000</v>
      </c>
      <c r="D18" s="10">
        <v>51000</v>
      </c>
      <c r="E18" s="10">
        <v>2084000</v>
      </c>
      <c r="F18" s="10">
        <v>323000</v>
      </c>
      <c r="G18" s="10">
        <v>2003</v>
      </c>
    </row>
    <row r="19" spans="1:7" x14ac:dyDescent="0.25">
      <c r="A19" s="5">
        <v>2001</v>
      </c>
      <c r="B19" s="10" t="s">
        <v>61</v>
      </c>
      <c r="C19" s="10">
        <v>3483000</v>
      </c>
      <c r="D19" s="10">
        <v>103000</v>
      </c>
      <c r="E19" s="10">
        <v>1182000</v>
      </c>
      <c r="F19" s="10">
        <v>236000</v>
      </c>
      <c r="G19" s="10">
        <v>2988</v>
      </c>
    </row>
    <row r="20" spans="1:7" x14ac:dyDescent="0.25">
      <c r="A20" s="5">
        <v>2002</v>
      </c>
      <c r="B20" s="10" t="s">
        <v>61</v>
      </c>
      <c r="C20" s="10">
        <v>3114000</v>
      </c>
      <c r="D20" s="10">
        <v>191000</v>
      </c>
      <c r="E20" s="10">
        <v>472000</v>
      </c>
      <c r="F20" s="10">
        <v>323000</v>
      </c>
      <c r="G20" s="10">
        <v>3236</v>
      </c>
    </row>
    <row r="21" spans="1:7" x14ac:dyDescent="0.25">
      <c r="A21" s="5">
        <v>2003</v>
      </c>
      <c r="B21" s="10" t="s">
        <v>61</v>
      </c>
      <c r="C21" s="10">
        <v>3488000</v>
      </c>
      <c r="D21" s="10">
        <v>161000</v>
      </c>
      <c r="E21" s="10">
        <v>1124000</v>
      </c>
      <c r="F21" s="10">
        <v>180000</v>
      </c>
      <c r="G21" s="10">
        <v>3632</v>
      </c>
    </row>
    <row r="22" spans="1:7" x14ac:dyDescent="0.25">
      <c r="A22" s="5">
        <v>2004</v>
      </c>
      <c r="B22" s="10" t="s">
        <v>61</v>
      </c>
      <c r="C22" s="10">
        <v>3586000</v>
      </c>
      <c r="D22" s="10">
        <v>105000</v>
      </c>
      <c r="E22" s="10">
        <v>1118000</v>
      </c>
      <c r="F22" s="10">
        <v>85000</v>
      </c>
      <c r="G22" s="10">
        <v>4223</v>
      </c>
    </row>
    <row r="23" spans="1:7" x14ac:dyDescent="0.25">
      <c r="A23" s="5">
        <v>2005</v>
      </c>
      <c r="B23" s="10" t="s">
        <v>61</v>
      </c>
      <c r="C23" s="10">
        <v>3070000</v>
      </c>
      <c r="D23" s="10">
        <v>162000</v>
      </c>
      <c r="E23" s="10">
        <v>1441000</v>
      </c>
      <c r="F23" s="10">
        <v>100000</v>
      </c>
      <c r="G23" s="10">
        <v>4135</v>
      </c>
    </row>
    <row r="24" spans="1:7" x14ac:dyDescent="0.25">
      <c r="A24" s="5">
        <v>2006</v>
      </c>
      <c r="B24" s="10" t="s">
        <v>61</v>
      </c>
      <c r="C24" s="10">
        <v>3138000</v>
      </c>
      <c r="D24" s="10">
        <v>300000</v>
      </c>
      <c r="E24" s="10">
        <v>1510000</v>
      </c>
      <c r="F24" s="10">
        <v>87000</v>
      </c>
      <c r="G24" s="10">
        <v>4219</v>
      </c>
    </row>
    <row r="25" spans="1:7" x14ac:dyDescent="0.25">
      <c r="A25" s="5">
        <v>2007</v>
      </c>
      <c r="B25" s="10" t="s">
        <v>61</v>
      </c>
      <c r="C25" s="10">
        <v>2603000</v>
      </c>
      <c r="D25" s="10">
        <v>273000</v>
      </c>
      <c r="E25" s="10">
        <v>384000</v>
      </c>
      <c r="F25" s="10">
        <v>15000</v>
      </c>
      <c r="G25" s="10">
        <v>4806</v>
      </c>
    </row>
    <row r="26" spans="1:7" x14ac:dyDescent="0.25">
      <c r="A26" s="5">
        <v>2008</v>
      </c>
      <c r="B26" s="10" t="s">
        <v>61</v>
      </c>
      <c r="C26" s="10">
        <v>3093000</v>
      </c>
      <c r="D26" s="10">
        <v>250000</v>
      </c>
      <c r="E26" s="10">
        <v>687000</v>
      </c>
      <c r="F26" s="10">
        <v>15000</v>
      </c>
      <c r="G26" s="10">
        <v>5869</v>
      </c>
    </row>
    <row r="27" spans="1:7" x14ac:dyDescent="0.25">
      <c r="A27" s="5">
        <v>2009</v>
      </c>
      <c r="B27" s="10" t="s">
        <v>61</v>
      </c>
      <c r="C27" s="10">
        <v>2900000</v>
      </c>
      <c r="D27" s="10">
        <v>490000</v>
      </c>
      <c r="E27" s="10">
        <v>138000</v>
      </c>
      <c r="F27" s="10">
        <v>35000</v>
      </c>
      <c r="G27" s="10">
        <v>6302</v>
      </c>
    </row>
    <row r="28" spans="1:7" x14ac:dyDescent="0.25">
      <c r="A28" s="5">
        <v>2010</v>
      </c>
      <c r="B28" s="10" t="s">
        <v>61</v>
      </c>
      <c r="C28" s="10">
        <v>3008000</v>
      </c>
      <c r="D28" s="10">
        <v>350000</v>
      </c>
      <c r="E28" s="10">
        <v>184000</v>
      </c>
      <c r="F28" s="10">
        <v>64000</v>
      </c>
      <c r="G28" s="10">
        <v>7199</v>
      </c>
    </row>
    <row r="29" spans="1:7" x14ac:dyDescent="0.25">
      <c r="A29" s="5">
        <v>2011</v>
      </c>
      <c r="B29" s="10" t="s">
        <v>61</v>
      </c>
      <c r="C29" s="10">
        <v>3136000</v>
      </c>
      <c r="D29" s="10">
        <v>350000</v>
      </c>
      <c r="E29" s="10">
        <v>27000</v>
      </c>
      <c r="F29" s="10">
        <v>78000</v>
      </c>
      <c r="G29" s="10">
        <v>6996</v>
      </c>
    </row>
    <row r="30" spans="1:7" x14ac:dyDescent="0.25">
      <c r="A30" s="5">
        <v>2012</v>
      </c>
      <c r="B30" s="10" t="s">
        <v>61</v>
      </c>
      <c r="C30" s="10">
        <v>2706000</v>
      </c>
      <c r="D30" s="10">
        <v>317000</v>
      </c>
      <c r="E30" s="10">
        <v>9000</v>
      </c>
      <c r="F30" s="10">
        <v>58000</v>
      </c>
      <c r="G30" s="10">
        <v>6277</v>
      </c>
    </row>
    <row r="31" spans="1:7" x14ac:dyDescent="0.25">
      <c r="A31" s="5">
        <v>2013</v>
      </c>
      <c r="B31" s="10" t="s">
        <v>61</v>
      </c>
      <c r="C31" s="10">
        <v>1891000</v>
      </c>
      <c r="D31" s="10">
        <v>260000</v>
      </c>
      <c r="E31" s="10">
        <v>33000</v>
      </c>
      <c r="F31" s="10">
        <v>40000</v>
      </c>
      <c r="G31" s="10">
        <v>6757</v>
      </c>
    </row>
    <row r="32" spans="1:7" x14ac:dyDescent="0.25">
      <c r="A32" s="5">
        <v>2014</v>
      </c>
      <c r="B32" s="10" t="s">
        <v>61</v>
      </c>
      <c r="C32" s="10">
        <v>3392000</v>
      </c>
      <c r="D32" s="10">
        <v>242000</v>
      </c>
      <c r="E32" s="10">
        <v>18000</v>
      </c>
      <c r="F32" s="10">
        <v>48000</v>
      </c>
      <c r="G32" s="10">
        <v>7683</v>
      </c>
    </row>
    <row r="33" spans="1:7" x14ac:dyDescent="0.25">
      <c r="A33" s="5">
        <v>2015</v>
      </c>
      <c r="B33" s="10" t="s">
        <v>61</v>
      </c>
      <c r="C33" s="10">
        <v>2693000</v>
      </c>
      <c r="D33" s="10">
        <v>200000</v>
      </c>
      <c r="E33" s="10">
        <v>33000</v>
      </c>
      <c r="F33" s="10">
        <v>30000</v>
      </c>
      <c r="G33" s="10">
        <v>7270</v>
      </c>
    </row>
    <row r="34" spans="1:7" x14ac:dyDescent="0.25">
      <c r="A34" s="5">
        <v>2016</v>
      </c>
      <c r="B34" s="10" t="s">
        <v>61</v>
      </c>
      <c r="C34" s="10">
        <v>3534000</v>
      </c>
      <c r="D34" s="10">
        <v>201000</v>
      </c>
      <c r="E34" s="10">
        <v>155000</v>
      </c>
      <c r="F34" s="10">
        <v>35000</v>
      </c>
      <c r="G34" s="10">
        <v>7732</v>
      </c>
    </row>
    <row r="35" spans="1:7" x14ac:dyDescent="0.25">
      <c r="A35" s="5">
        <v>2017</v>
      </c>
      <c r="B35" s="10" t="s">
        <v>61</v>
      </c>
      <c r="C35" s="10">
        <v>5034000</v>
      </c>
      <c r="D35" s="10">
        <v>200000</v>
      </c>
      <c r="E35" s="10">
        <v>273000</v>
      </c>
      <c r="F35" s="10">
        <v>47000</v>
      </c>
      <c r="G35" s="10">
        <v>8232</v>
      </c>
    </row>
    <row r="36" spans="1:7" x14ac:dyDescent="0.25">
      <c r="A36" s="5">
        <v>2018</v>
      </c>
      <c r="B36" s="10" t="s">
        <v>61</v>
      </c>
      <c r="C36" s="10">
        <v>4031000</v>
      </c>
      <c r="D36" s="10">
        <v>142000</v>
      </c>
      <c r="E36" s="10">
        <v>18000</v>
      </c>
      <c r="F36" s="10">
        <v>31000</v>
      </c>
      <c r="G36" s="10">
        <v>6874</v>
      </c>
    </row>
    <row r="37" spans="1:7" x14ac:dyDescent="0.25">
      <c r="A37" s="5">
        <v>2019</v>
      </c>
      <c r="B37" s="10" t="s">
        <v>61</v>
      </c>
      <c r="C37" s="10">
        <v>4393000</v>
      </c>
      <c r="D37" s="10">
        <v>103000</v>
      </c>
      <c r="E37" s="10">
        <v>18000</v>
      </c>
      <c r="F37" s="10">
        <v>26000</v>
      </c>
      <c r="G37" s="10">
        <v>6699</v>
      </c>
    </row>
    <row r="38" spans="1:7" x14ac:dyDescent="0.25">
      <c r="A38" s="5">
        <v>2020</v>
      </c>
      <c r="B38" s="10" t="s">
        <v>61</v>
      </c>
      <c r="C38" s="10">
        <v>2863000</v>
      </c>
      <c r="D38" s="10">
        <v>35000</v>
      </c>
      <c r="E38" s="10">
        <v>500</v>
      </c>
      <c r="F38" s="10">
        <v>19000</v>
      </c>
      <c r="G38" s="10">
        <v>5661</v>
      </c>
    </row>
    <row r="39" spans="1:7" x14ac:dyDescent="0.25">
      <c r="A39" s="5">
        <v>2021</v>
      </c>
      <c r="B39" s="10" t="s">
        <v>61</v>
      </c>
      <c r="C39" s="10">
        <v>4853000</v>
      </c>
      <c r="D39" s="10">
        <v>8000</v>
      </c>
      <c r="E39" s="10">
        <v>500</v>
      </c>
      <c r="F39" s="10">
        <v>27000</v>
      </c>
      <c r="G39" s="10">
        <v>8590</v>
      </c>
    </row>
    <row r="40" spans="1:7" x14ac:dyDescent="0.25">
      <c r="A40" s="5">
        <v>2022</v>
      </c>
      <c r="B40" s="10" t="s">
        <v>61</v>
      </c>
      <c r="C40" s="10">
        <v>4087000</v>
      </c>
      <c r="D40" s="10">
        <v>109000</v>
      </c>
      <c r="E40" s="10">
        <v>600</v>
      </c>
      <c r="F40" s="10">
        <v>39000</v>
      </c>
      <c r="G40" s="10">
        <v>9092</v>
      </c>
    </row>
    <row r="41" spans="1:7" x14ac:dyDescent="0.25">
      <c r="A41" s="5">
        <v>2023</v>
      </c>
      <c r="B41" s="10" t="s">
        <v>61</v>
      </c>
      <c r="C41" s="10">
        <v>3897000</v>
      </c>
      <c r="D41" s="10">
        <v>111000</v>
      </c>
      <c r="E41" s="10" t="s">
        <v>107</v>
      </c>
      <c r="F41" s="10">
        <v>24000</v>
      </c>
      <c r="G41" s="10">
        <v>10311</v>
      </c>
    </row>
    <row r="42" spans="1:7" x14ac:dyDescent="0.25">
      <c r="A42" s="5">
        <v>2024</v>
      </c>
      <c r="B42" s="10" t="s">
        <v>61</v>
      </c>
      <c r="C42" s="10">
        <v>2417654</v>
      </c>
      <c r="D42" s="10">
        <v>169500</v>
      </c>
      <c r="E42" s="10" t="s">
        <v>107</v>
      </c>
      <c r="F42" s="10">
        <v>23229</v>
      </c>
      <c r="G42" s="10">
        <v>11690</v>
      </c>
    </row>
    <row r="43" spans="1:7" x14ac:dyDescent="0.25">
      <c r="A43" s="5">
        <v>1987</v>
      </c>
      <c r="B43" s="10" t="s">
        <v>62</v>
      </c>
      <c r="C43" s="10">
        <v>1815000</v>
      </c>
      <c r="D43" s="10">
        <v>320000</v>
      </c>
      <c r="E43" s="10">
        <v>210000</v>
      </c>
      <c r="F43" s="10">
        <v>580000</v>
      </c>
      <c r="G43" s="10">
        <v>1</v>
      </c>
    </row>
    <row r="44" spans="1:7" x14ac:dyDescent="0.25">
      <c r="A44" s="5">
        <v>1988</v>
      </c>
      <c r="B44" s="10" t="s">
        <v>62</v>
      </c>
      <c r="C44" s="10">
        <v>2830000</v>
      </c>
      <c r="D44" s="10">
        <v>413000</v>
      </c>
      <c r="E44" s="10">
        <v>1093000</v>
      </c>
      <c r="F44" s="10">
        <v>217000</v>
      </c>
      <c r="G44" s="10">
        <v>3</v>
      </c>
    </row>
    <row r="45" spans="1:7" x14ac:dyDescent="0.25">
      <c r="A45" s="5">
        <v>1989</v>
      </c>
      <c r="B45" s="10" t="s">
        <v>62</v>
      </c>
      <c r="C45" s="10">
        <v>2220000</v>
      </c>
      <c r="D45" s="10">
        <v>583000</v>
      </c>
      <c r="E45" s="10">
        <v>682000</v>
      </c>
      <c r="F45" s="10">
        <v>5455000</v>
      </c>
      <c r="G45" s="10">
        <v>3</v>
      </c>
    </row>
    <row r="46" spans="1:7" x14ac:dyDescent="0.25">
      <c r="A46" s="5">
        <v>1990</v>
      </c>
      <c r="B46" s="10" t="s">
        <v>62</v>
      </c>
      <c r="C46" s="10">
        <v>2035000</v>
      </c>
      <c r="D46" s="10">
        <v>40000</v>
      </c>
      <c r="E46" s="10">
        <v>3762000</v>
      </c>
      <c r="F46" s="10">
        <v>5093000</v>
      </c>
      <c r="G46" s="10">
        <v>1</v>
      </c>
    </row>
    <row r="47" spans="1:7" x14ac:dyDescent="0.25">
      <c r="A47" s="5">
        <v>1991</v>
      </c>
      <c r="B47" s="10" t="s">
        <v>62</v>
      </c>
      <c r="C47" s="10">
        <v>2310000</v>
      </c>
      <c r="D47" s="10">
        <v>1080000</v>
      </c>
      <c r="E47" s="10">
        <v>312000</v>
      </c>
      <c r="F47" s="10">
        <v>1743000</v>
      </c>
      <c r="G47" s="10">
        <v>30</v>
      </c>
    </row>
    <row r="48" spans="1:7" x14ac:dyDescent="0.25">
      <c r="A48" s="5">
        <v>1992</v>
      </c>
      <c r="B48" s="10" t="s">
        <v>62</v>
      </c>
      <c r="C48" s="10">
        <v>1217000</v>
      </c>
      <c r="D48" s="10">
        <v>202000</v>
      </c>
      <c r="E48" s="10">
        <v>1128000</v>
      </c>
      <c r="F48" s="10">
        <v>1046000</v>
      </c>
      <c r="G48" s="10">
        <v>73</v>
      </c>
    </row>
    <row r="49" spans="1:7" x14ac:dyDescent="0.25">
      <c r="A49" s="5">
        <v>1993</v>
      </c>
      <c r="B49" s="10" t="s">
        <v>62</v>
      </c>
      <c r="C49" s="10">
        <v>1849000</v>
      </c>
      <c r="D49" s="10">
        <v>207000</v>
      </c>
      <c r="E49" s="10">
        <v>2620000</v>
      </c>
      <c r="F49" s="10">
        <v>636000</v>
      </c>
      <c r="G49" s="10">
        <v>131</v>
      </c>
    </row>
    <row r="50" spans="1:7" x14ac:dyDescent="0.25">
      <c r="A50" s="5">
        <v>1994</v>
      </c>
      <c r="B50" s="10" t="s">
        <v>62</v>
      </c>
      <c r="C50" s="10">
        <v>1313000</v>
      </c>
      <c r="D50" s="10">
        <v>33000</v>
      </c>
      <c r="E50" s="10">
        <v>746000</v>
      </c>
      <c r="F50" s="10">
        <v>198000</v>
      </c>
      <c r="G50" s="10">
        <v>12</v>
      </c>
    </row>
    <row r="51" spans="1:7" x14ac:dyDescent="0.25">
      <c r="A51" s="5">
        <v>1995</v>
      </c>
      <c r="B51" s="10" t="s">
        <v>62</v>
      </c>
      <c r="C51" s="10">
        <v>2165000</v>
      </c>
      <c r="D51" s="10">
        <v>112000</v>
      </c>
      <c r="E51" s="10">
        <v>3415000</v>
      </c>
      <c r="F51" s="10">
        <v>896000</v>
      </c>
      <c r="G51" s="10">
        <v>1</v>
      </c>
    </row>
    <row r="52" spans="1:7" x14ac:dyDescent="0.25">
      <c r="A52" s="5">
        <v>1996</v>
      </c>
      <c r="B52" s="10" t="s">
        <v>62</v>
      </c>
      <c r="C52" s="10">
        <v>3580000</v>
      </c>
      <c r="D52" s="10">
        <v>23000</v>
      </c>
      <c r="E52" s="10">
        <v>2657000</v>
      </c>
      <c r="F52" s="10">
        <v>822000</v>
      </c>
      <c r="G52" s="10">
        <v>30</v>
      </c>
    </row>
    <row r="53" spans="1:7" x14ac:dyDescent="0.25">
      <c r="A53" s="5">
        <v>1997</v>
      </c>
      <c r="B53" s="10" t="s">
        <v>62</v>
      </c>
      <c r="C53" s="10">
        <v>1264000</v>
      </c>
      <c r="D53" s="10">
        <v>55000</v>
      </c>
      <c r="E53" s="10">
        <v>3050000</v>
      </c>
      <c r="F53" s="10">
        <v>647000</v>
      </c>
      <c r="G53" s="10">
        <v>0</v>
      </c>
    </row>
    <row r="54" spans="1:7" x14ac:dyDescent="0.25">
      <c r="A54" s="5">
        <v>1998</v>
      </c>
      <c r="B54" s="10" t="s">
        <v>62</v>
      </c>
      <c r="C54" s="10">
        <v>750000</v>
      </c>
      <c r="D54" s="10">
        <v>154000</v>
      </c>
      <c r="E54" s="10">
        <v>0</v>
      </c>
      <c r="F54" s="10">
        <v>49000</v>
      </c>
      <c r="G54" s="10">
        <v>3</v>
      </c>
    </row>
    <row r="55" spans="1:7" x14ac:dyDescent="0.25">
      <c r="A55" s="5">
        <v>1999</v>
      </c>
      <c r="B55" s="10" t="s">
        <v>62</v>
      </c>
      <c r="C55" s="10">
        <v>502000</v>
      </c>
      <c r="D55" s="10">
        <v>1000</v>
      </c>
      <c r="E55" s="10">
        <v>13000</v>
      </c>
      <c r="F55" s="10">
        <v>86000</v>
      </c>
      <c r="G55" s="10">
        <v>0</v>
      </c>
    </row>
    <row r="56" spans="1:7" x14ac:dyDescent="0.25">
      <c r="A56" s="5">
        <v>2000</v>
      </c>
      <c r="B56" s="10" t="s">
        <v>62</v>
      </c>
      <c r="C56" s="10">
        <v>1315000</v>
      </c>
      <c r="D56" s="10">
        <v>3000</v>
      </c>
      <c r="E56" s="10">
        <v>0</v>
      </c>
      <c r="F56" s="10">
        <v>9000</v>
      </c>
      <c r="G56" s="10">
        <v>33</v>
      </c>
    </row>
    <row r="57" spans="1:7" x14ac:dyDescent="0.25">
      <c r="A57" s="5">
        <v>2001</v>
      </c>
      <c r="B57" s="10" t="s">
        <v>62</v>
      </c>
      <c r="C57" s="10">
        <v>881000</v>
      </c>
      <c r="D57" s="10">
        <v>0</v>
      </c>
      <c r="E57" s="10">
        <v>200000</v>
      </c>
      <c r="F57" s="10">
        <v>485000</v>
      </c>
      <c r="G57" s="10">
        <v>4</v>
      </c>
    </row>
    <row r="58" spans="1:7" x14ac:dyDescent="0.25">
      <c r="A58" s="5">
        <v>2002</v>
      </c>
      <c r="B58" s="10" t="s">
        <v>62</v>
      </c>
      <c r="C58" s="10">
        <v>1578000</v>
      </c>
      <c r="D58" s="10">
        <v>0</v>
      </c>
      <c r="E58" s="10">
        <v>320000</v>
      </c>
      <c r="F58" s="10">
        <v>147000</v>
      </c>
      <c r="G58" s="10">
        <v>38</v>
      </c>
    </row>
    <row r="59" spans="1:7" x14ac:dyDescent="0.25">
      <c r="A59" s="5">
        <v>2003</v>
      </c>
      <c r="B59" s="10" t="s">
        <v>62</v>
      </c>
      <c r="C59" s="10">
        <v>2640000</v>
      </c>
      <c r="D59" s="10">
        <v>0</v>
      </c>
      <c r="E59" s="10">
        <v>0</v>
      </c>
      <c r="F59" s="10">
        <v>86000</v>
      </c>
      <c r="G59" s="10">
        <v>18</v>
      </c>
    </row>
    <row r="60" spans="1:7" x14ac:dyDescent="0.25">
      <c r="A60" s="5">
        <v>2004</v>
      </c>
      <c r="B60" s="10" t="s">
        <v>62</v>
      </c>
      <c r="C60" s="10">
        <v>2510000</v>
      </c>
      <c r="D60" s="10">
        <v>0</v>
      </c>
      <c r="E60" s="10">
        <v>600000</v>
      </c>
      <c r="F60" s="10">
        <v>80000</v>
      </c>
      <c r="G60" s="10">
        <v>61</v>
      </c>
    </row>
    <row r="61" spans="1:7" x14ac:dyDescent="0.25">
      <c r="A61" s="5">
        <v>2005</v>
      </c>
      <c r="B61" s="10" t="s">
        <v>62</v>
      </c>
      <c r="C61" s="10">
        <v>1467000</v>
      </c>
      <c r="D61" s="10">
        <v>0</v>
      </c>
      <c r="E61" s="10">
        <v>0</v>
      </c>
      <c r="F61" s="10">
        <v>382000</v>
      </c>
      <c r="G61" s="10">
        <v>20</v>
      </c>
    </row>
    <row r="62" spans="1:7" x14ac:dyDescent="0.25">
      <c r="A62" s="5">
        <v>2006</v>
      </c>
      <c r="B62" s="10" t="s">
        <v>62</v>
      </c>
      <c r="C62" s="10">
        <v>1685000</v>
      </c>
      <c r="D62" s="10">
        <v>0</v>
      </c>
      <c r="E62" s="10">
        <v>0</v>
      </c>
      <c r="F62" s="10">
        <v>287000</v>
      </c>
      <c r="G62" s="10">
        <v>68</v>
      </c>
    </row>
    <row r="63" spans="1:7" x14ac:dyDescent="0.25">
      <c r="A63" s="5">
        <v>2007</v>
      </c>
      <c r="B63" s="10" t="s">
        <v>62</v>
      </c>
      <c r="C63" s="10">
        <v>945000</v>
      </c>
      <c r="D63" s="10">
        <v>10000</v>
      </c>
      <c r="E63" s="10">
        <v>0</v>
      </c>
      <c r="F63" s="10">
        <v>45000</v>
      </c>
      <c r="G63" s="10">
        <v>44</v>
      </c>
    </row>
    <row r="64" spans="1:7" x14ac:dyDescent="0.25">
      <c r="A64" s="5">
        <v>2008</v>
      </c>
      <c r="B64" s="10" t="s">
        <v>62</v>
      </c>
      <c r="C64" s="10">
        <v>26000</v>
      </c>
      <c r="D64" s="10">
        <v>0</v>
      </c>
      <c r="E64" s="10">
        <v>0</v>
      </c>
      <c r="F64" s="10">
        <v>0</v>
      </c>
      <c r="G64" s="10">
        <v>30</v>
      </c>
    </row>
    <row r="65" spans="1:7" x14ac:dyDescent="0.25">
      <c r="A65" s="5">
        <v>2009</v>
      </c>
      <c r="B65" s="10" t="s">
        <v>62</v>
      </c>
      <c r="C65" s="10">
        <v>45000</v>
      </c>
      <c r="D65" s="10">
        <v>0</v>
      </c>
      <c r="E65" s="10">
        <v>30000</v>
      </c>
      <c r="F65" s="10">
        <v>0</v>
      </c>
      <c r="G65" s="10">
        <v>391</v>
      </c>
    </row>
    <row r="66" spans="1:7" x14ac:dyDescent="0.25">
      <c r="A66" s="5">
        <v>2010</v>
      </c>
      <c r="B66" s="10" t="s">
        <v>62</v>
      </c>
      <c r="C66" s="10">
        <v>1633000</v>
      </c>
      <c r="D66" s="10">
        <v>300000</v>
      </c>
      <c r="E66" s="10">
        <v>0</v>
      </c>
      <c r="F66" s="10">
        <v>0</v>
      </c>
      <c r="G66" s="10">
        <v>175</v>
      </c>
    </row>
    <row r="67" spans="1:7" x14ac:dyDescent="0.25">
      <c r="A67" s="5">
        <v>2011</v>
      </c>
      <c r="B67" s="10" t="s">
        <v>62</v>
      </c>
      <c r="C67" s="10">
        <v>1400000</v>
      </c>
      <c r="D67" s="10">
        <v>1000</v>
      </c>
      <c r="E67" s="10">
        <v>0</v>
      </c>
      <c r="F67" s="10">
        <v>104000</v>
      </c>
      <c r="G67" s="10">
        <v>282</v>
      </c>
    </row>
    <row r="68" spans="1:7" x14ac:dyDescent="0.25">
      <c r="A68" s="5">
        <v>2012</v>
      </c>
      <c r="B68" s="10" t="s">
        <v>62</v>
      </c>
      <c r="C68" s="10">
        <v>3190000</v>
      </c>
      <c r="D68" s="10">
        <v>677000</v>
      </c>
      <c r="E68" s="10">
        <v>0</v>
      </c>
      <c r="F68" s="10">
        <v>16000</v>
      </c>
      <c r="G68" s="10">
        <v>309</v>
      </c>
    </row>
    <row r="69" spans="1:7" x14ac:dyDescent="0.25">
      <c r="A69" s="5">
        <v>2013</v>
      </c>
      <c r="B69" s="10" t="s">
        <v>62</v>
      </c>
      <c r="C69" s="10">
        <v>6216000</v>
      </c>
      <c r="D69" s="10">
        <v>1015000</v>
      </c>
      <c r="E69" s="10">
        <v>1490000</v>
      </c>
      <c r="F69" s="10">
        <v>1470000</v>
      </c>
      <c r="G69" s="10">
        <v>1281</v>
      </c>
    </row>
    <row r="70" spans="1:7" x14ac:dyDescent="0.25">
      <c r="A70" s="5">
        <v>2014</v>
      </c>
      <c r="B70" s="10" t="s">
        <v>62</v>
      </c>
      <c r="C70" s="10">
        <v>6792000</v>
      </c>
      <c r="D70" s="10">
        <v>749000</v>
      </c>
      <c r="E70" s="10">
        <v>500000</v>
      </c>
      <c r="F70" s="10">
        <v>136000</v>
      </c>
      <c r="G70" s="10">
        <v>1263</v>
      </c>
    </row>
    <row r="71" spans="1:7" x14ac:dyDescent="0.25">
      <c r="A71" s="5">
        <v>2015</v>
      </c>
      <c r="B71" s="10" t="s">
        <v>62</v>
      </c>
      <c r="C71" s="10">
        <v>5864000</v>
      </c>
      <c r="D71" s="10">
        <v>13000</v>
      </c>
      <c r="E71" s="10">
        <v>900000</v>
      </c>
      <c r="F71" s="10">
        <v>49000</v>
      </c>
      <c r="G71" s="10">
        <v>1841</v>
      </c>
    </row>
    <row r="72" spans="1:7" x14ac:dyDescent="0.25">
      <c r="A72" s="5">
        <v>2016</v>
      </c>
      <c r="B72" s="10" t="s">
        <v>62</v>
      </c>
      <c r="C72" s="10">
        <v>4584000</v>
      </c>
      <c r="D72" s="10">
        <v>323000</v>
      </c>
      <c r="E72" s="10">
        <v>17000</v>
      </c>
      <c r="F72" s="10">
        <v>23000</v>
      </c>
      <c r="G72" s="10">
        <v>2619</v>
      </c>
    </row>
    <row r="73" spans="1:7" x14ac:dyDescent="0.25">
      <c r="A73" s="5">
        <v>2017</v>
      </c>
      <c r="B73" s="10" t="s">
        <v>62</v>
      </c>
      <c r="C73" s="10">
        <v>3849000</v>
      </c>
      <c r="D73" s="10">
        <v>481000</v>
      </c>
      <c r="E73" s="10">
        <v>300000</v>
      </c>
      <c r="F73" s="10">
        <v>9000</v>
      </c>
      <c r="G73" s="10">
        <v>4437</v>
      </c>
    </row>
    <row r="74" spans="1:7" x14ac:dyDescent="0.25">
      <c r="A74" s="5">
        <v>2018</v>
      </c>
      <c r="B74" s="10" t="s">
        <v>62</v>
      </c>
      <c r="C74" s="10">
        <v>4240000</v>
      </c>
      <c r="D74" s="10">
        <v>344000</v>
      </c>
      <c r="E74" s="10">
        <v>0</v>
      </c>
      <c r="F74" s="10">
        <v>4000</v>
      </c>
      <c r="G74" s="10">
        <v>2137</v>
      </c>
    </row>
    <row r="75" spans="1:7" x14ac:dyDescent="0.25">
      <c r="A75" s="5">
        <v>2019</v>
      </c>
      <c r="B75" s="10" t="s">
        <v>62</v>
      </c>
      <c r="C75" s="10">
        <v>2405000</v>
      </c>
      <c r="D75" s="10">
        <v>327000</v>
      </c>
      <c r="E75" s="10">
        <v>0</v>
      </c>
      <c r="F75" s="10">
        <v>0</v>
      </c>
      <c r="G75" s="10">
        <v>3493</v>
      </c>
    </row>
    <row r="76" spans="1:7" x14ac:dyDescent="0.25">
      <c r="A76" s="5">
        <v>2020</v>
      </c>
      <c r="B76" s="10" t="s">
        <v>62</v>
      </c>
      <c r="C76" s="10">
        <v>1663000</v>
      </c>
      <c r="D76" s="10">
        <v>10000</v>
      </c>
      <c r="E76" s="10">
        <v>0</v>
      </c>
      <c r="F76" s="10">
        <v>0</v>
      </c>
      <c r="G76" s="10">
        <v>4127</v>
      </c>
    </row>
    <row r="77" spans="1:7" x14ac:dyDescent="0.25">
      <c r="A77" s="5">
        <v>2021</v>
      </c>
      <c r="B77" s="10" t="s">
        <v>62</v>
      </c>
      <c r="C77" s="10">
        <v>3528000</v>
      </c>
      <c r="D77" s="10">
        <v>41000</v>
      </c>
      <c r="E77" s="10">
        <v>0</v>
      </c>
      <c r="F77" s="10">
        <v>0</v>
      </c>
      <c r="G77" s="10">
        <v>3253</v>
      </c>
    </row>
    <row r="78" spans="1:7" x14ac:dyDescent="0.25">
      <c r="A78" s="5">
        <v>2022</v>
      </c>
      <c r="B78" s="10" t="s">
        <v>62</v>
      </c>
      <c r="C78" s="10">
        <v>3400000</v>
      </c>
      <c r="D78" s="10">
        <v>8000</v>
      </c>
      <c r="E78" s="10">
        <v>0</v>
      </c>
      <c r="F78" s="10">
        <v>0</v>
      </c>
      <c r="G78" s="10">
        <v>2506</v>
      </c>
    </row>
    <row r="79" spans="1:7" x14ac:dyDescent="0.25">
      <c r="A79" s="5">
        <v>2023</v>
      </c>
      <c r="B79" s="10" t="s">
        <v>62</v>
      </c>
      <c r="C79" s="10">
        <v>4232000</v>
      </c>
      <c r="D79" s="10">
        <v>64000</v>
      </c>
      <c r="E79" s="10" t="s">
        <v>107</v>
      </c>
      <c r="F79" s="10">
        <v>0</v>
      </c>
      <c r="G79" s="10">
        <v>2526</v>
      </c>
    </row>
    <row r="80" spans="1:7" x14ac:dyDescent="0.25">
      <c r="A80" s="5">
        <v>2024</v>
      </c>
      <c r="B80" s="10" t="s">
        <v>62</v>
      </c>
      <c r="C80" s="10">
        <v>610171</v>
      </c>
      <c r="D80" s="10">
        <v>63536</v>
      </c>
      <c r="E80" s="10" t="s">
        <v>107</v>
      </c>
      <c r="F80" s="10">
        <v>0</v>
      </c>
      <c r="G80" s="10">
        <v>2503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3"/>
  <sheetViews>
    <sheetView workbookViewId="0"/>
  </sheetViews>
  <sheetFormatPr defaultColWidth="11.42578125" defaultRowHeight="15" x14ac:dyDescent="0.25"/>
  <cols>
    <col min="1" max="1" width="9.7109375" customWidth="1"/>
    <col min="2" max="5" width="26.7109375" customWidth="1"/>
    <col min="6" max="9" width="29.7109375" customWidth="1"/>
  </cols>
  <sheetData>
    <row r="1" spans="1:7" ht="21" customHeight="1" x14ac:dyDescent="0.25">
      <c r="A1" s="15" t="s">
        <v>109</v>
      </c>
    </row>
    <row r="2" spans="1:7" ht="30" customHeight="1" x14ac:dyDescent="0.25">
      <c r="A2" s="8" t="s">
        <v>13</v>
      </c>
    </row>
    <row r="3" spans="1:7" ht="57.95" customHeight="1" x14ac:dyDescent="0.25">
      <c r="A3" s="4" t="s">
        <v>54</v>
      </c>
      <c r="B3" s="13" t="s">
        <v>108</v>
      </c>
      <c r="C3" s="14" t="s">
        <v>46</v>
      </c>
      <c r="D3" s="14" t="s">
        <v>50</v>
      </c>
      <c r="E3" s="14" t="s">
        <v>51</v>
      </c>
      <c r="F3" s="14" t="s">
        <v>52</v>
      </c>
      <c r="G3" s="14" t="s">
        <v>53</v>
      </c>
    </row>
    <row r="4" spans="1:7" ht="25.5" customHeight="1" x14ac:dyDescent="0.25">
      <c r="A4" s="5">
        <v>1985</v>
      </c>
      <c r="B4" s="10">
        <v>98</v>
      </c>
    </row>
    <row r="5" spans="1:7" x14ac:dyDescent="0.25">
      <c r="A5" s="5">
        <v>1986</v>
      </c>
      <c r="B5" s="10">
        <v>141</v>
      </c>
    </row>
    <row r="6" spans="1:7" x14ac:dyDescent="0.25">
      <c r="A6" s="5">
        <v>1987</v>
      </c>
      <c r="B6" s="10">
        <v>162</v>
      </c>
    </row>
    <row r="7" spans="1:7" x14ac:dyDescent="0.25">
      <c r="A7" s="5">
        <v>1988</v>
      </c>
      <c r="B7" s="10">
        <v>169</v>
      </c>
    </row>
    <row r="8" spans="1:7" x14ac:dyDescent="0.25">
      <c r="A8" s="5">
        <v>1989</v>
      </c>
      <c r="B8" s="10">
        <v>181</v>
      </c>
    </row>
    <row r="9" spans="1:7" x14ac:dyDescent="0.25">
      <c r="A9" s="5">
        <v>1990</v>
      </c>
      <c r="B9" s="10">
        <v>229</v>
      </c>
    </row>
    <row r="10" spans="1:7" x14ac:dyDescent="0.25">
      <c r="A10" s="5">
        <v>1991</v>
      </c>
      <c r="B10" s="10">
        <v>228</v>
      </c>
    </row>
    <row r="11" spans="1:7" x14ac:dyDescent="0.25">
      <c r="A11" s="5">
        <v>1992</v>
      </c>
      <c r="B11" s="10">
        <v>214</v>
      </c>
    </row>
    <row r="12" spans="1:7" x14ac:dyDescent="0.25">
      <c r="A12" s="5">
        <v>1993</v>
      </c>
      <c r="B12" s="10">
        <v>205</v>
      </c>
    </row>
    <row r="13" spans="1:7" x14ac:dyDescent="0.25">
      <c r="A13" s="5">
        <v>1994</v>
      </c>
      <c r="B13" s="10">
        <v>196</v>
      </c>
    </row>
    <row r="14" spans="1:7" x14ac:dyDescent="0.25">
      <c r="A14" s="5">
        <v>1995</v>
      </c>
      <c r="B14" s="10">
        <v>190</v>
      </c>
    </row>
    <row r="15" spans="1:7" x14ac:dyDescent="0.25">
      <c r="A15" s="5">
        <v>1996</v>
      </c>
      <c r="B15" s="10">
        <v>187</v>
      </c>
    </row>
    <row r="16" spans="1:7" x14ac:dyDescent="0.25">
      <c r="A16" s="5">
        <v>1997</v>
      </c>
      <c r="B16" s="10">
        <v>170</v>
      </c>
    </row>
    <row r="17" spans="1:2" x14ac:dyDescent="0.25">
      <c r="A17" s="5">
        <v>1998</v>
      </c>
      <c r="B17" s="10">
        <v>171</v>
      </c>
    </row>
    <row r="18" spans="1:2" x14ac:dyDescent="0.25">
      <c r="A18" s="5">
        <v>1999</v>
      </c>
      <c r="B18" s="10">
        <v>151</v>
      </c>
    </row>
    <row r="19" spans="1:2" x14ac:dyDescent="0.25">
      <c r="A19" s="5">
        <v>2000</v>
      </c>
      <c r="B19" s="10">
        <v>176</v>
      </c>
    </row>
    <row r="20" spans="1:2" x14ac:dyDescent="0.25">
      <c r="A20" s="5">
        <v>2001</v>
      </c>
      <c r="B20" s="10">
        <v>173</v>
      </c>
    </row>
    <row r="21" spans="1:2" x14ac:dyDescent="0.25">
      <c r="A21" s="5">
        <v>2002</v>
      </c>
      <c r="B21" s="10">
        <v>183</v>
      </c>
    </row>
    <row r="22" spans="1:2" x14ac:dyDescent="0.25">
      <c r="A22" s="5">
        <v>2003</v>
      </c>
      <c r="B22" s="10">
        <v>178</v>
      </c>
    </row>
    <row r="23" spans="1:2" x14ac:dyDescent="0.25">
      <c r="A23" s="5">
        <v>2004</v>
      </c>
      <c r="B23" s="10">
        <v>175</v>
      </c>
    </row>
    <row r="24" spans="1:2" x14ac:dyDescent="0.25">
      <c r="A24" s="5">
        <v>2005</v>
      </c>
      <c r="B24" s="10">
        <v>183</v>
      </c>
    </row>
    <row r="25" spans="1:2" x14ac:dyDescent="0.25">
      <c r="A25" s="5">
        <v>2006</v>
      </c>
      <c r="B25" s="10">
        <v>173</v>
      </c>
    </row>
    <row r="26" spans="1:2" x14ac:dyDescent="0.25">
      <c r="A26" s="5">
        <v>2007</v>
      </c>
      <c r="B26" s="10">
        <v>170</v>
      </c>
    </row>
    <row r="27" spans="1:2" x14ac:dyDescent="0.25">
      <c r="A27" s="5">
        <v>2008</v>
      </c>
      <c r="B27" s="10">
        <v>168</v>
      </c>
    </row>
    <row r="28" spans="1:2" x14ac:dyDescent="0.25">
      <c r="A28" s="5">
        <v>2009</v>
      </c>
      <c r="B28" s="10">
        <v>168</v>
      </c>
    </row>
    <row r="29" spans="1:2" x14ac:dyDescent="0.25">
      <c r="A29" s="5">
        <v>2010</v>
      </c>
      <c r="B29" s="10">
        <v>164</v>
      </c>
    </row>
    <row r="30" spans="1:2" x14ac:dyDescent="0.25">
      <c r="A30" s="5">
        <v>2011</v>
      </c>
      <c r="B30" s="10">
        <v>153</v>
      </c>
    </row>
    <row r="31" spans="1:2" x14ac:dyDescent="0.25">
      <c r="A31" s="5">
        <v>2012</v>
      </c>
      <c r="B31" s="10">
        <v>153</v>
      </c>
    </row>
    <row r="32" spans="1:2" x14ac:dyDescent="0.25">
      <c r="A32" s="5">
        <v>2013</v>
      </c>
      <c r="B32" s="10">
        <v>142</v>
      </c>
    </row>
    <row r="33" spans="1:7" x14ac:dyDescent="0.25">
      <c r="A33" s="5">
        <v>2014</v>
      </c>
      <c r="B33" s="10">
        <v>144</v>
      </c>
    </row>
    <row r="34" spans="1:7" x14ac:dyDescent="0.25">
      <c r="A34" s="5">
        <v>2015</v>
      </c>
      <c r="B34" s="10">
        <v>144</v>
      </c>
      <c r="C34">
        <v>49</v>
      </c>
      <c r="D34">
        <v>3</v>
      </c>
      <c r="E34">
        <v>26</v>
      </c>
      <c r="F34">
        <v>49</v>
      </c>
      <c r="G34">
        <v>17</v>
      </c>
    </row>
    <row r="35" spans="1:7" x14ac:dyDescent="0.25">
      <c r="A35" s="5">
        <v>2016</v>
      </c>
      <c r="B35" s="10">
        <v>138</v>
      </c>
      <c r="C35">
        <v>47</v>
      </c>
      <c r="D35">
        <v>3</v>
      </c>
      <c r="E35">
        <v>25</v>
      </c>
      <c r="F35">
        <v>49</v>
      </c>
      <c r="G35">
        <v>14</v>
      </c>
    </row>
    <row r="36" spans="1:7" x14ac:dyDescent="0.25">
      <c r="A36" s="5">
        <v>2017</v>
      </c>
      <c r="B36" s="10">
        <v>132</v>
      </c>
      <c r="C36">
        <v>48</v>
      </c>
      <c r="D36">
        <v>2</v>
      </c>
      <c r="E36">
        <v>23</v>
      </c>
      <c r="F36">
        <v>45</v>
      </c>
      <c r="G36">
        <v>14</v>
      </c>
    </row>
    <row r="37" spans="1:7" x14ac:dyDescent="0.25">
      <c r="A37" s="5">
        <v>2018</v>
      </c>
      <c r="B37" s="10">
        <v>130</v>
      </c>
      <c r="C37">
        <v>45</v>
      </c>
      <c r="D37">
        <v>3</v>
      </c>
      <c r="E37">
        <v>23</v>
      </c>
      <c r="F37">
        <v>45</v>
      </c>
      <c r="G37">
        <v>14</v>
      </c>
    </row>
    <row r="38" spans="1:7" x14ac:dyDescent="0.25">
      <c r="A38" s="5">
        <v>2019</v>
      </c>
      <c r="B38" s="10">
        <v>129</v>
      </c>
      <c r="C38">
        <v>44</v>
      </c>
      <c r="D38">
        <v>5</v>
      </c>
      <c r="E38">
        <v>23</v>
      </c>
      <c r="F38">
        <v>43</v>
      </c>
      <c r="G38">
        <v>14</v>
      </c>
    </row>
    <row r="39" spans="1:7" x14ac:dyDescent="0.25">
      <c r="A39" s="5">
        <v>2020</v>
      </c>
      <c r="B39" s="10">
        <v>125</v>
      </c>
      <c r="C39">
        <v>43</v>
      </c>
      <c r="D39">
        <v>5</v>
      </c>
      <c r="E39">
        <v>24</v>
      </c>
      <c r="F39">
        <v>41</v>
      </c>
      <c r="G39">
        <v>12</v>
      </c>
    </row>
    <row r="40" spans="1:7" x14ac:dyDescent="0.25">
      <c r="A40" s="5">
        <v>2021</v>
      </c>
      <c r="B40" s="10">
        <v>120</v>
      </c>
      <c r="C40">
        <v>41</v>
      </c>
      <c r="D40">
        <v>4</v>
      </c>
      <c r="E40">
        <v>24</v>
      </c>
      <c r="F40">
        <v>40</v>
      </c>
      <c r="G40">
        <v>11</v>
      </c>
    </row>
    <row r="41" spans="1:7" x14ac:dyDescent="0.25">
      <c r="A41" s="5">
        <v>2022</v>
      </c>
      <c r="B41" s="10">
        <v>113</v>
      </c>
      <c r="C41">
        <v>38</v>
      </c>
      <c r="D41">
        <v>4</v>
      </c>
      <c r="E41">
        <v>23</v>
      </c>
      <c r="F41">
        <v>37</v>
      </c>
      <c r="G41">
        <v>11</v>
      </c>
    </row>
    <row r="42" spans="1:7" x14ac:dyDescent="0.25">
      <c r="A42" s="5">
        <v>2023</v>
      </c>
      <c r="B42" s="10">
        <v>103</v>
      </c>
      <c r="C42">
        <v>35</v>
      </c>
      <c r="D42">
        <v>2</v>
      </c>
      <c r="E42">
        <v>20</v>
      </c>
      <c r="F42">
        <v>36</v>
      </c>
      <c r="G42">
        <v>10</v>
      </c>
    </row>
    <row r="43" spans="1:7" x14ac:dyDescent="0.25">
      <c r="A43" s="5">
        <v>2024</v>
      </c>
      <c r="B43" s="10">
        <v>100</v>
      </c>
      <c r="C43">
        <v>33</v>
      </c>
      <c r="D43">
        <v>2</v>
      </c>
      <c r="E43">
        <v>21</v>
      </c>
      <c r="F43">
        <v>35</v>
      </c>
      <c r="G43">
        <v>9</v>
      </c>
    </row>
  </sheetData>
  <phoneticPr fontId="6" type="noConversion"/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9"/>
  <sheetViews>
    <sheetView workbookViewId="0"/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3" ht="21" customHeight="1" x14ac:dyDescent="0.25">
      <c r="A1" s="1" t="s">
        <v>14</v>
      </c>
    </row>
    <row r="2" spans="1:3" ht="30" customHeight="1" x14ac:dyDescent="0.25">
      <c r="A2" s="8" t="s">
        <v>15</v>
      </c>
    </row>
    <row r="3" spans="1:3" ht="30" customHeight="1" x14ac:dyDescent="0.25">
      <c r="A3" s="4" t="s">
        <v>63</v>
      </c>
      <c r="B3" s="9" t="s">
        <v>64</v>
      </c>
      <c r="C3" s="9" t="s">
        <v>65</v>
      </c>
    </row>
    <row r="4" spans="1:3" ht="25.5" customHeight="1" x14ac:dyDescent="0.25">
      <c r="A4" s="5" t="s">
        <v>51</v>
      </c>
      <c r="B4" s="10">
        <v>146</v>
      </c>
      <c r="C4" s="10">
        <v>106</v>
      </c>
    </row>
    <row r="5" spans="1:3" x14ac:dyDescent="0.25">
      <c r="A5" s="5" t="s">
        <v>46</v>
      </c>
      <c r="B5" s="10">
        <v>52</v>
      </c>
      <c r="C5" s="10">
        <v>26</v>
      </c>
    </row>
    <row r="6" spans="1:3" x14ac:dyDescent="0.25">
      <c r="A6" s="5" t="s">
        <v>52</v>
      </c>
      <c r="B6" s="10">
        <v>46</v>
      </c>
      <c r="C6" s="10">
        <v>26</v>
      </c>
    </row>
    <row r="7" spans="1:3" x14ac:dyDescent="0.25">
      <c r="A7" s="5" t="s">
        <v>53</v>
      </c>
      <c r="B7" s="10">
        <v>37</v>
      </c>
      <c r="C7" s="10">
        <v>18</v>
      </c>
    </row>
    <row r="8" spans="1:3" x14ac:dyDescent="0.25">
      <c r="A8" s="5" t="s">
        <v>50</v>
      </c>
      <c r="B8" s="10">
        <v>2</v>
      </c>
      <c r="C8" s="10">
        <v>2</v>
      </c>
    </row>
    <row r="9" spans="1:3" x14ac:dyDescent="0.25">
      <c r="A9" s="5" t="s">
        <v>66</v>
      </c>
      <c r="B9" s="10">
        <v>283</v>
      </c>
      <c r="C9" s="10">
        <v>178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/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5" ht="21" customHeight="1" x14ac:dyDescent="0.25">
      <c r="A1" s="1" t="s">
        <v>16</v>
      </c>
    </row>
    <row r="2" spans="1:5" ht="30" customHeight="1" x14ac:dyDescent="0.25">
      <c r="A2" s="8" t="s">
        <v>15</v>
      </c>
    </row>
    <row r="3" spans="1:5" ht="30" customHeight="1" x14ac:dyDescent="0.25">
      <c r="A3" s="4" t="s">
        <v>54</v>
      </c>
      <c r="B3" s="9" t="s">
        <v>67</v>
      </c>
      <c r="C3" s="9" t="s">
        <v>68</v>
      </c>
      <c r="D3" s="9" t="s">
        <v>69</v>
      </c>
      <c r="E3" s="9" t="s">
        <v>70</v>
      </c>
    </row>
    <row r="4" spans="1:5" ht="25.5" customHeight="1" x14ac:dyDescent="0.25">
      <c r="A4" s="5">
        <v>2015</v>
      </c>
      <c r="B4" s="10">
        <v>249</v>
      </c>
      <c r="C4" s="10">
        <v>249</v>
      </c>
      <c r="D4" s="10">
        <v>111</v>
      </c>
      <c r="E4" s="10">
        <v>77</v>
      </c>
    </row>
    <row r="5" spans="1:5" x14ac:dyDescent="0.25">
      <c r="A5" s="5">
        <v>2016</v>
      </c>
      <c r="B5" s="10">
        <v>248</v>
      </c>
      <c r="C5" s="10">
        <v>248</v>
      </c>
      <c r="D5" s="10">
        <v>108</v>
      </c>
      <c r="E5" s="10">
        <v>68</v>
      </c>
    </row>
    <row r="6" spans="1:5" x14ac:dyDescent="0.25">
      <c r="A6" s="5">
        <v>2017</v>
      </c>
      <c r="B6" s="10">
        <v>234</v>
      </c>
      <c r="C6" s="10">
        <v>234</v>
      </c>
      <c r="D6" s="10">
        <v>104</v>
      </c>
      <c r="E6" s="10">
        <v>77</v>
      </c>
    </row>
    <row r="7" spans="1:5" x14ac:dyDescent="0.25">
      <c r="A7" s="5">
        <v>2018</v>
      </c>
      <c r="B7" s="10">
        <v>232</v>
      </c>
      <c r="C7" s="10">
        <v>232</v>
      </c>
      <c r="D7" s="10">
        <v>136</v>
      </c>
      <c r="E7" s="10">
        <v>55</v>
      </c>
    </row>
    <row r="8" spans="1:5" x14ac:dyDescent="0.25">
      <c r="A8" s="5">
        <v>2019</v>
      </c>
      <c r="B8" s="10">
        <v>235</v>
      </c>
      <c r="C8" s="10">
        <v>235</v>
      </c>
      <c r="D8" s="10">
        <v>128</v>
      </c>
      <c r="E8" s="10">
        <v>41</v>
      </c>
    </row>
    <row r="9" spans="1:5" x14ac:dyDescent="0.25">
      <c r="A9" s="5">
        <v>2020</v>
      </c>
      <c r="B9" s="10">
        <v>227</v>
      </c>
      <c r="C9" s="10">
        <v>227</v>
      </c>
      <c r="D9" s="10">
        <v>123</v>
      </c>
      <c r="E9" s="10">
        <v>48</v>
      </c>
    </row>
    <row r="10" spans="1:5" x14ac:dyDescent="0.25">
      <c r="A10" s="5">
        <v>2021</v>
      </c>
      <c r="B10" s="10">
        <v>219</v>
      </c>
      <c r="C10" s="10">
        <v>219</v>
      </c>
      <c r="D10" s="10">
        <v>112</v>
      </c>
      <c r="E10" s="10">
        <v>58</v>
      </c>
    </row>
    <row r="11" spans="1:5" x14ac:dyDescent="0.25">
      <c r="A11" s="5">
        <v>2022</v>
      </c>
      <c r="B11" s="10">
        <v>220</v>
      </c>
      <c r="C11" s="10">
        <v>220</v>
      </c>
      <c r="D11" s="10">
        <v>98</v>
      </c>
      <c r="E11" s="10">
        <v>88</v>
      </c>
    </row>
    <row r="12" spans="1:5" x14ac:dyDescent="0.25">
      <c r="A12" s="5">
        <v>2023</v>
      </c>
      <c r="B12" s="10">
        <v>233</v>
      </c>
      <c r="C12" s="10">
        <v>233</v>
      </c>
      <c r="D12" s="10">
        <v>95</v>
      </c>
      <c r="E12" s="10">
        <v>54</v>
      </c>
    </row>
    <row r="13" spans="1:5" x14ac:dyDescent="0.25">
      <c r="A13" s="5">
        <v>2024</v>
      </c>
      <c r="B13" s="10">
        <v>224</v>
      </c>
      <c r="C13" s="10">
        <v>224</v>
      </c>
      <c r="D13" s="10">
        <v>114</v>
      </c>
      <c r="E13" s="10">
        <v>97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9"/>
  <sheetViews>
    <sheetView workbookViewId="0">
      <selection activeCell="E25" sqref="E25"/>
    </sheetView>
  </sheetViews>
  <sheetFormatPr defaultColWidth="11.42578125" defaultRowHeight="15" x14ac:dyDescent="0.25"/>
  <cols>
    <col min="1" max="1" width="24.7109375" customWidth="1"/>
    <col min="2" max="5" width="35.7109375" customWidth="1"/>
    <col min="6" max="9" width="31.7109375" customWidth="1"/>
  </cols>
  <sheetData>
    <row r="1" spans="1:8" ht="21" customHeight="1" x14ac:dyDescent="0.25">
      <c r="A1" s="1" t="s">
        <v>17</v>
      </c>
    </row>
    <row r="2" spans="1:8" ht="30" customHeight="1" x14ac:dyDescent="0.25">
      <c r="A2" s="8" t="s">
        <v>15</v>
      </c>
    </row>
    <row r="3" spans="1:8" ht="30" customHeight="1" x14ac:dyDescent="0.25">
      <c r="A3" s="4" t="s">
        <v>54</v>
      </c>
      <c r="B3" s="9" t="s">
        <v>71</v>
      </c>
      <c r="C3" s="9" t="s">
        <v>72</v>
      </c>
      <c r="D3" s="9" t="s">
        <v>73</v>
      </c>
      <c r="E3" s="9" t="s">
        <v>74</v>
      </c>
      <c r="F3" s="9" t="s">
        <v>75</v>
      </c>
      <c r="G3" s="9" t="s">
        <v>76</v>
      </c>
      <c r="H3" s="9" t="s">
        <v>77</v>
      </c>
    </row>
    <row r="4" spans="1:8" ht="25.5" customHeight="1" x14ac:dyDescent="0.25">
      <c r="A4" s="5">
        <v>2009</v>
      </c>
      <c r="B4" s="10">
        <v>151</v>
      </c>
      <c r="C4" s="10">
        <v>18</v>
      </c>
      <c r="D4" s="10">
        <v>94</v>
      </c>
      <c r="E4" s="10">
        <v>25</v>
      </c>
      <c r="F4" s="10">
        <v>45</v>
      </c>
      <c r="G4" s="10">
        <v>12</v>
      </c>
      <c r="H4" s="10">
        <v>345</v>
      </c>
    </row>
    <row r="5" spans="1:8" x14ac:dyDescent="0.25">
      <c r="A5" s="5">
        <v>2010</v>
      </c>
      <c r="B5" s="10">
        <v>164</v>
      </c>
      <c r="C5" s="10">
        <v>22</v>
      </c>
      <c r="D5" s="10">
        <v>114</v>
      </c>
      <c r="E5" s="10">
        <v>33</v>
      </c>
      <c r="F5" s="10">
        <v>50</v>
      </c>
      <c r="G5" s="10">
        <v>16</v>
      </c>
      <c r="H5" s="10">
        <v>399</v>
      </c>
    </row>
    <row r="6" spans="1:8" x14ac:dyDescent="0.25">
      <c r="A6" s="5">
        <v>2011</v>
      </c>
      <c r="B6" s="10">
        <v>156</v>
      </c>
      <c r="C6" s="10">
        <v>15</v>
      </c>
      <c r="D6" s="10">
        <v>97</v>
      </c>
      <c r="E6" s="10">
        <v>30</v>
      </c>
      <c r="F6" s="10">
        <v>41</v>
      </c>
      <c r="G6" s="10">
        <v>4</v>
      </c>
      <c r="H6" s="10">
        <v>343</v>
      </c>
    </row>
    <row r="7" spans="1:8" x14ac:dyDescent="0.25">
      <c r="A7" s="5">
        <v>2012</v>
      </c>
      <c r="B7" s="10">
        <v>157</v>
      </c>
      <c r="C7" s="10">
        <v>14</v>
      </c>
      <c r="D7" s="10">
        <v>101</v>
      </c>
      <c r="E7" s="10">
        <v>25</v>
      </c>
      <c r="F7" s="10">
        <v>55</v>
      </c>
      <c r="G7" s="10">
        <v>6</v>
      </c>
      <c r="H7" s="10">
        <v>358</v>
      </c>
    </row>
    <row r="8" spans="1:8" x14ac:dyDescent="0.25">
      <c r="A8" s="5">
        <v>2013</v>
      </c>
      <c r="B8" s="10">
        <v>145</v>
      </c>
      <c r="C8" s="10">
        <v>15</v>
      </c>
      <c r="D8" s="10">
        <v>103</v>
      </c>
      <c r="E8" s="10">
        <v>20</v>
      </c>
      <c r="F8" s="10">
        <v>47</v>
      </c>
      <c r="G8" s="10">
        <v>3</v>
      </c>
      <c r="H8" s="10">
        <v>333</v>
      </c>
    </row>
    <row r="9" spans="1:8" x14ac:dyDescent="0.25">
      <c r="A9" s="5">
        <v>2014</v>
      </c>
      <c r="B9" s="10">
        <v>157</v>
      </c>
      <c r="C9" s="10">
        <v>18</v>
      </c>
      <c r="D9" s="10">
        <v>88</v>
      </c>
      <c r="E9" s="10">
        <v>24</v>
      </c>
      <c r="F9" s="10">
        <v>53</v>
      </c>
      <c r="G9" s="10">
        <v>5</v>
      </c>
      <c r="H9" s="10">
        <v>345</v>
      </c>
    </row>
    <row r="10" spans="1:8" x14ac:dyDescent="0.25">
      <c r="A10" s="5">
        <v>2015</v>
      </c>
      <c r="B10" s="10">
        <v>145</v>
      </c>
      <c r="C10" s="10">
        <v>21</v>
      </c>
      <c r="D10" s="10">
        <v>90</v>
      </c>
      <c r="E10" s="10">
        <v>28</v>
      </c>
      <c r="F10" s="10">
        <v>53</v>
      </c>
      <c r="G10" s="10">
        <v>7</v>
      </c>
      <c r="H10" s="10">
        <v>344</v>
      </c>
    </row>
    <row r="11" spans="1:8" x14ac:dyDescent="0.25">
      <c r="A11" s="5">
        <v>2016</v>
      </c>
      <c r="B11" s="10">
        <v>144</v>
      </c>
      <c r="C11" s="10">
        <v>13</v>
      </c>
      <c r="D11" s="10">
        <v>78</v>
      </c>
      <c r="E11" s="10">
        <v>25</v>
      </c>
      <c r="F11" s="10">
        <v>51</v>
      </c>
      <c r="G11" s="10">
        <v>4</v>
      </c>
      <c r="H11" s="10">
        <v>315</v>
      </c>
    </row>
    <row r="12" spans="1:8" x14ac:dyDescent="0.25">
      <c r="A12" s="5">
        <v>2017</v>
      </c>
      <c r="B12" s="10">
        <v>138</v>
      </c>
      <c r="C12" s="10">
        <v>8</v>
      </c>
      <c r="D12" s="10">
        <v>79</v>
      </c>
      <c r="E12" s="10">
        <v>26</v>
      </c>
      <c r="F12" s="10">
        <v>72</v>
      </c>
      <c r="G12" s="10">
        <v>5</v>
      </c>
      <c r="H12" s="10">
        <v>328</v>
      </c>
    </row>
    <row r="13" spans="1:8" x14ac:dyDescent="0.25">
      <c r="A13" s="5">
        <v>2018</v>
      </c>
      <c r="B13" s="10">
        <v>126</v>
      </c>
      <c r="C13" s="10">
        <v>11</v>
      </c>
      <c r="D13" s="10">
        <v>74</v>
      </c>
      <c r="E13" s="10">
        <v>24</v>
      </c>
      <c r="F13" s="10">
        <v>54</v>
      </c>
      <c r="G13" s="10">
        <v>9</v>
      </c>
      <c r="H13" s="10">
        <v>298</v>
      </c>
    </row>
    <row r="14" spans="1:8" x14ac:dyDescent="0.25">
      <c r="A14" s="5">
        <v>2019</v>
      </c>
      <c r="B14" s="10">
        <v>125</v>
      </c>
      <c r="C14" s="10">
        <v>11</v>
      </c>
      <c r="D14" s="10">
        <v>66</v>
      </c>
      <c r="E14" s="10">
        <v>23</v>
      </c>
      <c r="F14" s="10">
        <v>46</v>
      </c>
      <c r="G14" s="10">
        <v>6</v>
      </c>
      <c r="H14" s="10">
        <v>277</v>
      </c>
    </row>
    <row r="15" spans="1:8" x14ac:dyDescent="0.25">
      <c r="A15" s="5">
        <v>2020</v>
      </c>
      <c r="B15" s="10">
        <v>128</v>
      </c>
      <c r="C15" s="10">
        <v>14</v>
      </c>
      <c r="D15" s="10">
        <v>63</v>
      </c>
      <c r="E15" s="10">
        <v>33</v>
      </c>
      <c r="F15" s="10">
        <v>46</v>
      </c>
      <c r="G15" s="10">
        <v>16</v>
      </c>
      <c r="H15" s="10">
        <v>300</v>
      </c>
    </row>
    <row r="16" spans="1:8" x14ac:dyDescent="0.25">
      <c r="A16" s="5">
        <v>2021</v>
      </c>
      <c r="B16" s="10">
        <v>127</v>
      </c>
      <c r="C16" s="10">
        <v>14</v>
      </c>
      <c r="D16" s="10">
        <v>77</v>
      </c>
      <c r="E16" s="10">
        <v>27</v>
      </c>
      <c r="F16" s="10">
        <v>43</v>
      </c>
      <c r="G16" s="10">
        <v>15</v>
      </c>
      <c r="H16" s="10">
        <v>303</v>
      </c>
    </row>
    <row r="17" spans="1:8" x14ac:dyDescent="0.25">
      <c r="A17" s="5">
        <v>2022</v>
      </c>
      <c r="B17" s="10">
        <v>114</v>
      </c>
      <c r="C17" s="10">
        <v>11</v>
      </c>
      <c r="D17" s="10">
        <v>58</v>
      </c>
      <c r="E17" s="10">
        <v>27</v>
      </c>
      <c r="F17" s="10">
        <v>38</v>
      </c>
      <c r="G17" s="10">
        <v>7</v>
      </c>
      <c r="H17" s="10">
        <v>255</v>
      </c>
    </row>
    <row r="18" spans="1:8" x14ac:dyDescent="0.25">
      <c r="A18" s="5">
        <v>2023</v>
      </c>
      <c r="B18" s="10">
        <v>108</v>
      </c>
      <c r="C18" s="10">
        <v>6</v>
      </c>
      <c r="D18" s="10">
        <v>52</v>
      </c>
      <c r="E18" s="10">
        <v>29</v>
      </c>
      <c r="F18" s="10">
        <v>37</v>
      </c>
      <c r="G18" s="10">
        <v>14</v>
      </c>
      <c r="H18" s="10">
        <v>246</v>
      </c>
    </row>
    <row r="19" spans="1:8" x14ac:dyDescent="0.25">
      <c r="A19" s="5">
        <v>2024</v>
      </c>
      <c r="B19" s="10">
        <v>104</v>
      </c>
      <c r="C19" s="10">
        <v>10</v>
      </c>
      <c r="D19" s="10">
        <v>56</v>
      </c>
      <c r="E19" s="10">
        <v>25</v>
      </c>
      <c r="F19" s="10">
        <v>35</v>
      </c>
      <c r="G19" s="10">
        <v>9</v>
      </c>
      <c r="H19" s="10" t="s">
        <v>111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Cover_sheet</vt:lpstr>
      <vt:lpstr>Notes_table</vt:lpstr>
      <vt:lpstr>Contents_table</vt:lpstr>
      <vt:lpstr>Table_1</vt:lpstr>
      <vt:lpstr>Table_2</vt:lpstr>
      <vt:lpstr>Table_3</vt:lpstr>
      <vt:lpstr>Table_4</vt:lpstr>
      <vt:lpstr>Table_5</vt:lpstr>
      <vt:lpstr>Table_6</vt:lpstr>
      <vt:lpstr>Table_7</vt:lpstr>
      <vt:lpstr>Table_8</vt:lpstr>
      <vt:lpstr>Table_9</vt:lpstr>
      <vt:lpstr>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U445043</dc:creator>
  <cp:lastModifiedBy>Lorna Munro</cp:lastModifiedBy>
  <dcterms:created xsi:type="dcterms:W3CDTF">2025-05-06T10:57:15Z</dcterms:created>
  <dcterms:modified xsi:type="dcterms:W3CDTF">2025-05-15T13:49:24Z</dcterms:modified>
</cp:coreProperties>
</file>